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renep\Documents\Mijn documenten\g Sites\RP\Blogs\"/>
    </mc:Choice>
  </mc:AlternateContent>
  <xr:revisionPtr revIDLastSave="0" documentId="13_ncr:1_{23EBFE63-D07E-467C-B12C-C8063E7F5FFB}" xr6:coauthVersionLast="47" xr6:coauthVersionMax="47" xr10:uidLastSave="{00000000-0000-0000-0000-000000000000}"/>
  <bookViews>
    <workbookView xWindow="-108" yWindow="-108" windowWidth="23256" windowHeight="12456" activeTab="6" xr2:uid="{00000000-000D-0000-FFFF-FFFF00000000}"/>
  </bookViews>
  <sheets>
    <sheet name="Opening" sheetId="6" r:id="rId1"/>
    <sheet name="Vragenlijst" sheetId="4" r:id="rId2"/>
    <sheet name="Resultaat projectcomplexiteit" sheetId="5" r:id="rId3"/>
    <sheet name="Innovatie" sheetId="9" r:id="rId4"/>
    <sheet name="Techniek" sheetId="8" r:id="rId5"/>
    <sheet name="Omgeving" sheetId="7" r:id="rId6"/>
    <sheet name="Situatie" sheetId="10" r:id="rId7"/>
  </sheets>
  <definedNames>
    <definedName name="_xlnm._FilterDatabase" localSheetId="1" hidden="1">Vragenlijst!$A$3:$M$36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8" i="4" l="1"/>
  <c r="F38" i="4"/>
  <c r="G38" i="4"/>
  <c r="H38" i="4"/>
  <c r="I38" i="4"/>
  <c r="D38" i="4"/>
  <c r="D43" i="4"/>
  <c r="E43" i="4"/>
  <c r="D48" i="4"/>
  <c r="E48" i="4"/>
  <c r="D53" i="4"/>
  <c r="E53" i="4"/>
  <c r="D58" i="4"/>
  <c r="I61" i="4"/>
  <c r="H61" i="4"/>
  <c r="G61" i="4"/>
  <c r="F61" i="4"/>
  <c r="E61" i="4"/>
  <c r="D61" i="4"/>
  <c r="I56" i="4"/>
  <c r="H56" i="4"/>
  <c r="G56" i="4"/>
  <c r="F56" i="4"/>
  <c r="E56" i="4"/>
  <c r="D56" i="4"/>
  <c r="I51" i="4"/>
  <c r="H51" i="4"/>
  <c r="G51" i="4"/>
  <c r="F51" i="4"/>
  <c r="E51" i="4"/>
  <c r="D51" i="4"/>
  <c r="I46" i="4"/>
  <c r="H46" i="4"/>
  <c r="G46" i="4"/>
  <c r="F46" i="4"/>
  <c r="E46" i="4"/>
  <c r="D46" i="4"/>
  <c r="D42" i="4" l="1"/>
  <c r="E58" i="4"/>
  <c r="F58" i="4"/>
  <c r="H58" i="4"/>
  <c r="I58" i="4"/>
  <c r="D41" i="4"/>
  <c r="E42" i="4" s="1"/>
  <c r="E41" i="4"/>
  <c r="F41" i="4"/>
  <c r="G41" i="4"/>
  <c r="H41" i="4"/>
  <c r="I41" i="4"/>
  <c r="G58" i="4" l="1"/>
  <c r="D62" i="4" s="1"/>
  <c r="E62" i="4" s="1"/>
  <c r="F53" i="4"/>
  <c r="G53" i="4"/>
  <c r="F48" i="4"/>
  <c r="G48" i="4"/>
  <c r="F43" i="4"/>
  <c r="G43" i="4"/>
  <c r="I53" i="4" l="1"/>
  <c r="H53" i="4"/>
  <c r="D57" i="4" s="1"/>
  <c r="E57" i="4" s="1"/>
  <c r="I48" i="4"/>
  <c r="H48" i="4"/>
  <c r="D52" i="4" s="1"/>
  <c r="E52" i="4" s="1"/>
  <c r="H43" i="4"/>
  <c r="D47" i="4" s="1"/>
  <c r="E47" i="4" s="1"/>
  <c r="E6" i="5" s="1"/>
  <c r="I43" i="4"/>
  <c r="E5" i="5"/>
  <c r="E7" i="5" l="1"/>
  <c r="D65" i="4"/>
  <c r="E11" i="5" l="1"/>
  <c r="E9" i="5"/>
  <c r="E10" i="5"/>
  <c r="E8" i="5"/>
  <c r="D66" i="4"/>
  <c r="N5" i="5" l="1"/>
  <c r="E66" i="4"/>
</calcChain>
</file>

<file path=xl/sharedStrings.xml><?xml version="1.0" encoding="utf-8"?>
<sst xmlns="http://schemas.openxmlformats.org/spreadsheetml/2006/main" count="283" uniqueCount="222">
  <si>
    <t>Vaagheid</t>
  </si>
  <si>
    <t>Nieuwigheid</t>
  </si>
  <si>
    <t>Tijdsdruk</t>
  </si>
  <si>
    <t>Afhankelijkheid (van omgeving)</t>
  </si>
  <si>
    <t xml:space="preserve"> </t>
  </si>
  <si>
    <t>Bij gecompliceerde projecten is het meestal goed mogelijk om doelen SMART te maken. Bij complexe projecten kan het soms niet anders dan de doelen vaag of deels te benoemen.</t>
  </si>
  <si>
    <t>Bijv. gemeentelijke, landelijke of Europese wetgeving</t>
  </si>
  <si>
    <t>Dit kan het geval zijn als er geen sprake is van een parallel implementatieproces of als er tal van onzekere en tegenstrijdige processen plaatsvinden.</t>
  </si>
  <si>
    <t>Bijv. duurzaamheid, veiligheidsnormen, beheer, etc.</t>
  </si>
  <si>
    <t>Zaken die onzeker zijn binnen de huidige project scope</t>
  </si>
  <si>
    <t>m.b.t. stedelijke bebouwing, park en water etc.</t>
  </si>
  <si>
    <t xml:space="preserve">Bijv. huidige visie </t>
  </si>
  <si>
    <t>grondstoffen prijzen, faillissementen, etc.</t>
  </si>
  <si>
    <t>Bij complexe projecten bepaalt de omgeving in grote mate het projectsucces</t>
  </si>
  <si>
    <t>Bijv. rechtszaken, milieu-gerelateerd, etc.</t>
  </si>
  <si>
    <t>Bijv. bij een groot project kan een klein diertje de uitvoering enkele maanden stil</t>
  </si>
  <si>
    <t>Bijv. gebruik nano technologie, techniek recent ontwikkeld, nog niet veel gebruikt etc. m.b.t. bebouwing, park of water.</t>
  </si>
  <si>
    <t>Dit is een technische vraag, als je geen zicht hebt op deze vraag kun je 'weet ik niet' invullen</t>
  </si>
  <si>
    <t>Weet ik niet</t>
  </si>
  <si>
    <t>M.b.t. de benodigde kennis (technische/specialistische) om het project te doen slagen</t>
  </si>
  <si>
    <t>Projectduur</t>
  </si>
  <si>
    <t xml:space="preserve">Bijv. Het project kan een grote impact hebben op de cultuur van de gemeente </t>
  </si>
  <si>
    <t>M.b.t. aannemers en leveranciers</t>
  </si>
  <si>
    <t>Denk aan onvoorziene omstandigheden en ruimte voor verrassingen.</t>
  </si>
  <si>
    <t>Niveaus zijn naast Geld, Organisatie, Tijd, Informatie, Kwaliteit ook imago/reputatie…..</t>
  </si>
  <si>
    <t>Legenda nader toelichten</t>
  </si>
  <si>
    <t>Legenda nader toelichten, met suboptimaal, kernwaarden e.d. als leidraad</t>
  </si>
  <si>
    <t>Een kritieke aanname is een expliciete of impliciete veronderstelling over een nieuwe product, mogelijkheid of scenario, die, indien ze verkeerd blijkt, tot de conclusie leidt, dat er van de hele mogelijkheid geen sprake is.</t>
  </si>
  <si>
    <t>Criterium</t>
  </si>
  <si>
    <t>Vraag</t>
  </si>
  <si>
    <t>Mee eens</t>
  </si>
  <si>
    <t>De doelen voor dit project zijn voldoende helder en concreet (SMART)</t>
  </si>
  <si>
    <t>Weet ik niet (voldoende)</t>
  </si>
  <si>
    <t>Toelichting</t>
  </si>
  <si>
    <t>De zekerheid van de gehanteerde kostenraming is voldoende en geaccepteerd.</t>
  </si>
  <si>
    <t>Mochten één of meer belangrijke risico's zich onverhoopt voordoen en overschrijdt de impact ervan het projectteam, dan zijn deze gevolgen bekend en belegd bij de juiste managers. directeuren en/of bestuurders</t>
  </si>
  <si>
    <t xml:space="preserve"> De normen, standaarden en kwaliteitscriteria die we (moeten) hanteren bevatten geen noemenswaardige onduidelijkheden of tegenstrijdigheden.</t>
  </si>
  <si>
    <t>De planning is voldoende zeker en duidelijk.</t>
  </si>
  <si>
    <t>De scope is voldoende helder, zeker en robuust.</t>
  </si>
  <si>
    <t>Al met al hebben deelnemers en stakeholders voldoende vertrouwen in de voorgenomen oplossing.</t>
  </si>
  <si>
    <t>Bij iedere te nemen beslissing staat de voorgenomen oplossing centraal. Hiermee voorkomen we suboptimale besluitvorming.</t>
  </si>
  <si>
    <t>Voor de ontwikkelaspecten in het project hebben we voldoende tijd ingebouwd. We zijn ons er van bewust dat dit soms meerdere jaren vergt.</t>
  </si>
  <si>
    <t>De verwachte tijdsdruk is reëel en werkbaar.</t>
  </si>
  <si>
    <t>De impact van de cultuur- en organisatieveranderingen is vrij klein.</t>
  </si>
  <si>
    <t>Het aantal kritieke aannames die de basis van het project vormen en gemanaged moeten worden is beperkt en overzichtelijk.</t>
  </si>
  <si>
    <t>Technische (on)zekerheid</t>
  </si>
  <si>
    <t>De onderliggende technologie (of vakmanschap) staan bekend als beproefd in de praktijk (proven technology, zonder innovatieve aspecten)</t>
  </si>
  <si>
    <t xml:space="preserve">Voor de projectoplevering zijn er minder dan tien externe (technische of ICT) interfaces nodig. </t>
  </si>
  <si>
    <t>Er is sprake van een beperkt aantal afzonderlijke technische systemen die door de opgeleverde oplossing (binnen het project) moeten worden geïntegreerd (minder dan tien).</t>
  </si>
  <si>
    <t>Van gebrek aan specialistische kennis en/of ervaring met technologie is nauwelijks sprake.</t>
  </si>
  <si>
    <t>Er is nauwelijks kans dat de relaties tussen de verschillende delen van het project of haar onderliggende processen elkaar gaan beïnvloeden.</t>
  </si>
  <si>
    <t>Er is sprake van weinig belanghebbenden, die overwegend klein van omvang zijn en een geringe invloed hebben.</t>
  </si>
  <si>
    <t xml:space="preserve"> Het aantal te managen contracten met aannemers, leveranciers e.d. is beperkt (minder dan vijf). </t>
  </si>
  <si>
    <t>De kans op significant veranderende marktomstandigheden is vrij klein.</t>
  </si>
  <si>
    <t>De kans dat toekomstige ontwikkelingen de projectorganisatie beïnvloeden is klein.</t>
  </si>
  <si>
    <t xml:space="preserve">De projectorganisatie en het bijbehorende netwerk kan zich voldoende ontwikkelen en aanpassen aan haar omgeving. </t>
  </si>
  <si>
    <t>Het vermogen van de deelnemers om conflicten constructief op te lossen is adequaat.</t>
  </si>
  <si>
    <t>Dit project is nauwelijks gevoelig voor toevalligheden en andersoortige verrassingen.</t>
  </si>
  <si>
    <t>De investeringen in het project zijn voor onze organisatie normaal danwel gemiddeld, net als de impact op de organisatie zelf en de directe omgeving.</t>
  </si>
  <si>
    <t>Score</t>
  </si>
  <si>
    <t>Technische onzekerheid</t>
  </si>
  <si>
    <t>Afhankelijkheid van omgeving</t>
  </si>
  <si>
    <t>Noviteit</t>
  </si>
  <si>
    <t>De belangrijkste risico's zijn voldoende in beeld en met elkaar besproken. We beheersen ze voldoende en ze staan de doelstellingen niet in de weg.</t>
  </si>
  <si>
    <t>De kans dat onduidelijke of veranderlijke wetten en regelgeving een belangrijke invloed hebben op de inhoud en de processen is klein.</t>
  </si>
  <si>
    <t>Max score</t>
  </si>
  <si>
    <t>Afhankelijkheid omgeving</t>
  </si>
  <si>
    <t>Max gewogen score</t>
  </si>
  <si>
    <t>Gewogen score</t>
  </si>
  <si>
    <t>Weging</t>
  </si>
  <si>
    <t>Totale maximaal gewogen score</t>
  </si>
  <si>
    <t>Jouw score</t>
  </si>
  <si>
    <t>Hoogste (%)</t>
  </si>
  <si>
    <t>Score (%)</t>
  </si>
  <si>
    <t>Op basis van de door jou gegeven antwoorden is het project tamelijk conventioneel. De doelen zijn voldoende duidelijk, de omgeving is tamelijk stabiel en de technische kant heeft normaal gesproken weinig verrassingen in petto. Met traditionele projectcontrolmethodes, een gezonde strakke sturing en GOTRIK-voortgangsrapportages laat je zien dat het project voldoende in control is en blijft. Besef niettemin dat er altijd externe, nauwelijks te beïnvloeden ontwikkelingen zijn die roet in het eten kunnen gooien. Nog beter samenwerken luidt dan het credo, maar da’s niet altijd eenvoudig. Maak dan werk van ‘waar het echt om te doen is’ en de gedeelde waarden. Het zou zo maar kunnen zijn dat daar verschillen in zijn ontstaan.</t>
  </si>
  <si>
    <t>Hoewel je project op het eerste gezicht tamelijk conventioneel is, bevat jouw project meerdere complexe onderdelen. Op basis van de door jou gegeven antwoorden vind je per criterium de score terug boven het raderdiagram. Goed samenwerken op alle vijf deze terreinen is een absolute must om het project tot een goed einde weten te brengen.</t>
  </si>
  <si>
    <t>Op basis van de ingevulde antwoorden scoort jouw project op drie van de vijf complexiteitsfactoren hoog. De scope, de planning en de betrokken stakeholders zijn op zijn zachtst gezegd dynamisch en weinig voorspelbaar. Een te strakke GOTRIK-sturing kan averechts uitpakken en het leven uit het project halen. Voor het projectmanagement is het zaak om de aanpak te baseren op gedeelde waarden, waarin het hogere doel leidend is. Vertrouwen, durven uitproberen en open communicatie vormen de basis om met deze complexe zaken aan de slag te gaan. Klinkt dat soft? Da’s precies de bedoeling, want soft controls zijn nu misschien wel belangrijker dan hard controls.</t>
  </si>
  <si>
    <t>Let op: vul het cijfer '1' in bij het antwoord dat jij het meest van toepassing vindt.</t>
  </si>
  <si>
    <t>De voorkeuren van de belangrijkste stakeholders, zowel de interne als de externe, verschuiven nauwelijks.</t>
  </si>
  <si>
    <t xml:space="preserve">De doorlooptijd van het project is voldoende robuust en flexibel om de risico's te weerstaan. Mutaties in onder meer scope, gekozen techniek, personeel, interne en externe stakeholders en de doorlooptijd zelf zullen beperkt zijn. </t>
  </si>
  <si>
    <t>Oneens</t>
  </si>
  <si>
    <t>Beetje mee oneens</t>
  </si>
  <si>
    <t>Beetje mee eens</t>
  </si>
  <si>
    <t>Sterk mee eens</t>
  </si>
  <si>
    <t>Sterk mee oneens</t>
  </si>
  <si>
    <t>De belangrijkse stakeholders hebben nauwelijks onduidelijke of conflicterende percepties, voorkeuren of belangen.</t>
  </si>
  <si>
    <t>Het project beïnvloedt nauwelijks de dagelijkse werkzaamheden en de bijbehorende technische systemen. Zowel procesmatig als ICT-technisch is de impact beperkt.</t>
  </si>
  <si>
    <t>Het project is nauwelijks gevoelig voor minimale veranderingen in de initiële condities (b.v. een zeldzaam voorkomend diertje dat voor vertraging zorgt).</t>
  </si>
  <si>
    <t>Een score tussen de 66 en 99 punten</t>
  </si>
  <si>
    <t>Een score tussen de 100 en 149 punten</t>
  </si>
  <si>
    <t>Een score boven de 150 punten</t>
  </si>
  <si>
    <t>Het project is niet tot nauwelijks innovatief. Centraal staan 'proven practices'. Van novelties of breakthroughs is geen sprake.</t>
  </si>
  <si>
    <t>Omgeving</t>
  </si>
  <si>
    <t>De vragen voor deze scan vind je op het volgende tabblad</t>
  </si>
  <si>
    <t>We verzoeken je het cijfer '1' in te vullen bij het antwoord dat jij het meest van toepassing vindt.</t>
  </si>
  <si>
    <t>In de volgende korte leeswijzers vind je meer over:</t>
  </si>
  <si>
    <t>- Hoe innovatief is mijn project?</t>
  </si>
  <si>
    <t>- Wat is technische onzekerheid precies?</t>
  </si>
  <si>
    <t>- Hoe afhankelijk ben ik van de omgeving?</t>
  </si>
  <si>
    <t>- Hoe schat ik in drie minuten de situatie in?</t>
  </si>
  <si>
    <t>Welkom bij de projectcomplexiteitscan!</t>
  </si>
  <si>
    <t>Voor suggesties of vragen, neem contact op met</t>
  </si>
  <si>
    <t>De omgeving in drie minuten uitgelegd: maak een eenvoudige krachtenveldanalyse</t>
  </si>
  <si>
    <t xml:space="preserve">Hoe afhankelijker je bent van je omgeving, des te complexer het project. Inzicht in de belangrijkste spelers en hun invloed is cruciaal om van je project een succes te maken. Het speelveld is niet klein. De interne omgeving bestaat uit organisatiedelen die je als De Klant of De Leverancier mag beschouwen. In een hiërarchische of bestuurlijke organisatie heb je dan ook te dealen met de managementbovenlaag en het dagelijks bestuur. </t>
  </si>
  <si>
    <t xml:space="preserve">De externe omgeving bestaat eveneens uit meerdere belanghebbenden. Van omwonenden, ingenieursbureaus, (onder)aannemers, collega-ambtenaren tot uiteenlopende belangengroepen. Scoort je project hoog op omgevingsafhankelijkheid, dan adviseren we om zelf een krachtenveldanalyse te maken. </t>
  </si>
  <si>
    <t xml:space="preserve">Een krachtenveld geeft inzicht in de zichtbare en onzichtbare krachten die bepalen hoe belanghebbenden je project mede kunnen beïnvloeden. Een krachtenveld laat zien wie of wat het meeste invloed heeft en waar de grootste of afwijkende belangen liggen. Iedere deelnemer krijgt een plaats in de zogeheten krachtenveldanalyse, waardoor je vanaf het spreekwoordelijke balkon goed zicht krijgt op wat gaande is. </t>
  </si>
  <si>
    <t>Figuur: matrix voor een krachtenveldanalyse</t>
  </si>
  <si>
    <t xml:space="preserve">Als er sprake is van een groot belang en hoge betrokkenheid van de deelnemer, dan plaats je deze rechts in de figuur. Betrokkenheid bepaal je door de energie en tijd die iemand in de zaak stopt. Als het hem praktisch fulltime bezighoudt is de betrokkenheid hoog. Hetzelfde geldt als de deelnemer veel tijd steekt in tegenwerken. </t>
  </si>
  <si>
    <t xml:space="preserve">Een grote invloed of machtspositie betekent een positie boven in het schema. De decision maker kan bijvoorbeeld slechts één uur in de maand besteden aan het te managen risico, maar wel de bevoegdheid bezitten om de stekker eruit te trekken. </t>
  </si>
  <si>
    <t>Als alle deelnemers een plaats hebben, geef je vervolgens de belangrijkste relaties aan tussen de spelers:</t>
  </si>
  <si>
    <r>
      <t>•</t>
    </r>
    <r>
      <rPr>
        <sz val="7"/>
        <color theme="1"/>
        <rFont val="Times New Roman"/>
        <family val="1"/>
      </rPr>
      <t xml:space="preserve">      </t>
    </r>
    <r>
      <rPr>
        <sz val="10"/>
        <color theme="1"/>
        <rFont val="Verdana"/>
        <family val="2"/>
      </rPr>
      <t>Vriendschappelijk en versterkend: groen</t>
    </r>
  </si>
  <si>
    <r>
      <t>•</t>
    </r>
    <r>
      <rPr>
        <sz val="7"/>
        <color theme="1"/>
        <rFont val="Times New Roman"/>
        <family val="1"/>
      </rPr>
      <t xml:space="preserve">      </t>
    </r>
    <r>
      <rPr>
        <sz val="10"/>
        <color theme="1"/>
        <rFont val="Verdana"/>
        <family val="2"/>
      </rPr>
      <t>Neutraal en strikt zakelijk: blauw</t>
    </r>
  </si>
  <si>
    <r>
      <t>•</t>
    </r>
    <r>
      <rPr>
        <sz val="7"/>
        <color theme="1"/>
        <rFont val="Times New Roman"/>
        <family val="1"/>
      </rPr>
      <t xml:space="preserve">      </t>
    </r>
    <r>
      <rPr>
        <sz val="10"/>
        <color theme="1"/>
        <rFont val="Verdana"/>
        <family val="2"/>
      </rPr>
      <t>Verstoord of vijandig: rood</t>
    </r>
  </si>
  <si>
    <r>
      <t>•</t>
    </r>
    <r>
      <rPr>
        <sz val="7"/>
        <color theme="1"/>
        <rFont val="Times New Roman"/>
        <family val="1"/>
      </rPr>
      <t xml:space="preserve">      </t>
    </r>
    <r>
      <rPr>
        <sz val="10"/>
        <color theme="1"/>
        <rFont val="Verdana"/>
        <family val="2"/>
      </rPr>
      <t>Nog niet helemaal duidelijk: geel.</t>
    </r>
  </si>
  <si>
    <t xml:space="preserve">De ‘score’ kun je handen en voeten geven door de zichtbare krachten en onzichtbare weerstanden te beschrijven. Zichtbare krachten zijn bijvoorbeeld duidelijk uitgesproken standpunten of openlijk geuite samenwerkingsverbanden. Onzichtbare weerstanden worden gevormd door meestal onbenoemde persoonlijke of functionele drijfveren. </t>
  </si>
  <si>
    <t xml:space="preserve">Functionele drijfveren hebben te maken met iemands (formele) positie of functie. Voorbeelden van onzichtbare functionele drijfveren zijn binnen de begroting blijven, wat er ook gebeurt, doen wat de achterban wil, imago en prestaties leveren. </t>
  </si>
  <si>
    <t>Personele drijfveren hebben te maken met de persoonlijkheid, het karakter van de besluitnemer en dan met name de eigenschappen die zijn blinde vlek zijn. Voorbeelden van onzichtbare persoonlijke drijfveren zijn: macht, aanzien, erkenning, harmonie, conflictvermijding, vrijheid van bewegen, orde en de behoefte aan zekerheid.</t>
  </si>
  <si>
    <t xml:space="preserve">We hebben allemaal moeite om over de onzichtbare drijfveren te praten. Een goed gesprek vergt een dosis zelfreflectie (‘waar sta ik voor en wat ik wil nu echt?’ en eindigt met het ‘verleiden’ van je gesprekspartners om zich eveneens gezond kwetsbaar op te stellen. </t>
  </si>
  <si>
    <t>Jouw mate van zekerheid over iemands drijfveren kun je zelfs kwantificeren. Zie de volgende tabel:</t>
  </si>
  <si>
    <t>(On)zekerheid in percentages</t>
  </si>
  <si>
    <t>Mate van (on)zekerheid</t>
  </si>
  <si>
    <t>Perceptie</t>
  </si>
  <si>
    <t>95-100%</t>
  </si>
  <si>
    <t>Volstrekt zeker</t>
  </si>
  <si>
    <t>80-94%</t>
  </si>
  <si>
    <t>Behoorlijk zeker</t>
  </si>
  <si>
    <t>‘Ze’ werken (vaak) (altijd) mee / tegen'</t>
  </si>
  <si>
    <t>60-79%</t>
  </si>
  <si>
    <t>Tamelijk zeker</t>
  </si>
  <si>
    <t>20-39%</t>
  </si>
  <si>
    <t>Tamelijk onzeker</t>
  </si>
  <si>
    <t>5-19%</t>
  </si>
  <si>
    <t>Behoorlijk onzeker</t>
  </si>
  <si>
    <t>‘Ze’ zijn wispelturig'</t>
  </si>
  <si>
    <t>0-4%</t>
  </si>
  <si>
    <t>Volstrekt onzeker</t>
  </si>
  <si>
    <t>Tabel: percentage van onzekerheid in drijfveren</t>
  </si>
  <si>
    <t>Een en ander kun je desgewenst in een strakke tabel weergeven, die je later in het proces kunt uitbreiden met onderhandelingstermen over de streef- en breekpunten die iedere deelnemer hanteert. Zo verkrijg je een onmisbaar inzicht in ieders risicohouding en kan er vervolgens groepsgewijs gestuurd worden via een onderbouwde en erkende risicohouding.</t>
  </si>
  <si>
    <t>Deelnemer</t>
  </si>
  <si>
    <t>Functionele drijfveren</t>
  </si>
  <si>
    <t>Belang</t>
  </si>
  <si>
    <t>Macht / invloed</t>
  </si>
  <si>
    <t>Personele drijfveren</t>
  </si>
  <si>
    <t>Streefpunt</t>
  </si>
  <si>
    <t>Breekpunt</t>
  </si>
  <si>
    <r>
      <t>Tabel</t>
    </r>
    <r>
      <rPr>
        <b/>
        <i/>
        <sz val="9"/>
        <color theme="1"/>
        <rFont val="Verdana"/>
        <family val="2"/>
      </rPr>
      <t>: krachtenveldoverzicht</t>
    </r>
  </si>
  <si>
    <t>Innovaties in drie minuten uitgelegd</t>
  </si>
  <si>
    <t>Het eerste type innovatie staat ook bekend als achteruit innoveren, terwijl het tweede type te boek staat als vooruit innoveren, vanwege de expliciete aandacht voor de millennium goals.</t>
  </si>
  <si>
    <r>
      <t>Sociale innovaties</t>
    </r>
    <r>
      <rPr>
        <sz val="10"/>
        <color theme="1"/>
        <rFont val="Verdana"/>
        <family val="2"/>
      </rPr>
      <t xml:space="preserve"> komen neer op slimmer werken, via ‘het ontwikkelen van nieuwe managementvaardigheden (dynamisch managen), het hanteren van innovatieve organisatievormen (flexibel organiseren), het realiseren van hoogwaardige arbeidsrelaties (slimmer werken) en hoogwaardige samenwerkingsverbanden (co-creatie)’. Een voorbeeld is de aanleg van een eiland in een surfplas omringd door een natuurvriendelijke oever die door de plaatselijke bewoners wordt onderhouden.</t>
    </r>
  </si>
  <si>
    <t xml:space="preserve">De bedoeling van een sociale innovatie kan zijn om de doelmatigheid of eenvoud te vergroten (‘door het weghalen van een managementlaag en de toegenomen professionaliteit verwachten wij meer zelfsturing’), maar ook om het onderliggende product of proces duurzamer en coöperatiever te maken. </t>
  </si>
  <si>
    <t>Voor deze projectscan hanteren we vier gradaties van innovaties</t>
  </si>
  <si>
    <r>
      <t>1.</t>
    </r>
    <r>
      <rPr>
        <sz val="7"/>
        <color theme="1"/>
        <rFont val="Times New Roman"/>
        <family val="1"/>
      </rPr>
      <t xml:space="preserve">    </t>
    </r>
    <r>
      <rPr>
        <sz val="10"/>
        <color theme="1"/>
        <rFont val="Verdana"/>
        <family val="2"/>
      </rPr>
      <t>Niet of nauwelijks</t>
    </r>
  </si>
  <si>
    <r>
      <t>2.</t>
    </r>
    <r>
      <rPr>
        <sz val="7"/>
        <color theme="1"/>
        <rFont val="Times New Roman"/>
        <family val="1"/>
      </rPr>
      <t xml:space="preserve">    </t>
    </r>
    <r>
      <rPr>
        <sz val="10"/>
        <color theme="1"/>
        <rFont val="Verdana"/>
        <family val="2"/>
      </rPr>
      <t>Enigszins</t>
    </r>
  </si>
  <si>
    <r>
      <t>3.</t>
    </r>
    <r>
      <rPr>
        <sz val="7"/>
        <color theme="1"/>
        <rFont val="Times New Roman"/>
        <family val="1"/>
      </rPr>
      <t xml:space="preserve">    </t>
    </r>
    <r>
      <rPr>
        <sz val="10"/>
        <color theme="1"/>
        <rFont val="Verdana"/>
        <family val="2"/>
      </rPr>
      <t>Bovengemiddeld innovatief</t>
    </r>
  </si>
  <si>
    <r>
      <t>4.</t>
    </r>
    <r>
      <rPr>
        <sz val="7"/>
        <color theme="1"/>
        <rFont val="Times New Roman"/>
        <family val="1"/>
      </rPr>
      <t xml:space="preserve">    </t>
    </r>
    <r>
      <rPr>
        <sz val="10"/>
        <color theme="1"/>
        <rFont val="Verdana"/>
        <family val="2"/>
      </rPr>
      <t>Stevig innovatief</t>
    </r>
  </si>
  <si>
    <t>Stevig innovatief</t>
  </si>
  <si>
    <t xml:space="preserve">De meest vergaande innovaties zijn maatregelen die zowel een nieuwe techniek als slimmer werken vereisen, met het oog op te behalen duurzaamheidsverbeteringen, beide met meerdere stakeholders die op een hoog professioneel niveau geacht worden samen te werken. </t>
  </si>
  <si>
    <t>Niet of nauwelijks innovatief</t>
  </si>
  <si>
    <t>De lichte innovatievormen betreffen overwegend technologische maatregelen die gericht zijn op het licht verbeteren van de doelmatigheid (‘zuiniger’) en zorgen voor enig gebruiksgemak (‘eenvoud’).</t>
  </si>
  <si>
    <t>Tussen deze lichte en vergaande innovaties bevinden zich varianten met al dan niet meer duurzaamheid en sociale innovaties. Rekeninghoudend ook met tijdsdruk, belangen van stakeholders en de andere aspecten die een project complexer kunnen maken.</t>
  </si>
  <si>
    <t xml:space="preserve">Een innovatie is een vernieuwing. Van een product, dienst of proces of een combinatie ervan. Een veel gemaakt onderscheid betreft technologische of sociale innovaties. </t>
  </si>
  <si>
    <r>
      <rPr>
        <b/>
        <sz val="10"/>
        <color theme="1"/>
        <rFont val="Verdana"/>
        <family val="2"/>
      </rPr>
      <t>Technologische innovaties</t>
    </r>
    <r>
      <rPr>
        <sz val="10"/>
        <color theme="1"/>
        <rFont val="Verdana"/>
        <family val="2"/>
      </rPr>
      <t xml:space="preserve"> zijn techniekgedreven, met als doel om iets beter (doelmatiger, eenvoudiger) en/of duurzamer te laten functioneren. Een innovatie die een combiketel 20% gas laat besparen is een voorbeeld van een doelmatige technische innovatie, terwijl een innovatieve warmtepomp, gemaakt uit gerecycled materiaal een voorbeeld is van een duurzame technische innovatie.</t>
    </r>
  </si>
  <si>
    <t>Technische (on)zekerheid in drie minuten uitgelegd</t>
  </si>
  <si>
    <t>De NASA en de EU hanteren de volgende negen niveaus. Hoe lager de readiness, hoe minder de zeker de techniek. Hanteer voor de scan ook het principe van de zwakste schakel, omdat een complex project meerdere technieken en leveranciers kan omvatten. De score van de technische onzekerheid op de zwakste schakel kan het meest bepalend zijn.</t>
  </si>
  <si>
    <t>Op wikipedia vind je aanvullende informatie over deze readiness levels.</t>
  </si>
  <si>
    <t>Toelichting technology</t>
  </si>
  <si>
    <t xml:space="preserve"> readiness level</t>
  </si>
  <si>
    <t>Mate van technische zekerheid</t>
  </si>
  <si>
    <t xml:space="preserve">De principes van deze mogelijke techniek bieden perspectief. </t>
  </si>
  <si>
    <t>Zeer laag</t>
  </si>
  <si>
    <t>Het concept is kansrijk.</t>
  </si>
  <si>
    <t>Er is een eerste experimentele proof of concept</t>
  </si>
  <si>
    <t>De techniek is alleen nog in laboratoria succesvol toegepast en gevalideerd.</t>
  </si>
  <si>
    <t>Laag</t>
  </si>
  <si>
    <t>De techniek is gevalideerd voor de betreffende industrietakken en mag uitgeprobeerd worden.</t>
  </si>
  <si>
    <t xml:space="preserve">Er zijn meerdere geslaagde demonstraties van de techniek in de betreffende industrietak. </t>
  </si>
  <si>
    <t>Gematigd</t>
  </si>
  <si>
    <t>Het prototype heeft meerdere praktijkproeven succesvol doorstaan.</t>
  </si>
  <si>
    <t>Het systeem en de techniek zijn voldoende in de praktijk getest en beproefd. Het voldoet aan gangbare kwalificaties.</t>
  </si>
  <si>
    <t>Hoog</t>
  </si>
  <si>
    <t xml:space="preserve">Het systeem en de techniek hebben zich bewezen in de praktijk, in een markt met voldoende concurrentie. </t>
  </si>
  <si>
    <t>Zeer hoog</t>
  </si>
  <si>
    <t>Als je net als de NASA een raket in de ruimte wilt lanceren, dan behoor je voldoende zekerheid te hebben over de gebruikte technieken, zeker als deze afkomstig zijn van enkele honderden onderaannemers die allemaal met elkaar op een slimme manier moeten hebben samengewerkt. Sinds 1974 werkt de NASA met technology readiness levels. Een vertaling die enigszins in de buurt komt zijn gereedheidsniveaus voor gebruikte technieken. De EU heeft deze NASA-werkwijze overgenomen. De niveaus kun je als kapstok gebruiken voor de technische onzekerheid waar jouw project mee te maken heeft.</t>
  </si>
  <si>
    <t>In de tabel hiernaast vind je de vijf gradaties van technische onzekerheid.</t>
  </si>
  <si>
    <t>De situatie in drie minuten ingeschat via het Cynefin-raamwerk</t>
  </si>
  <si>
    <t xml:space="preserve">Cynefin (Welsh voor ‘habitat’ of ‘thuis’) is een raamwerk dat inzicht biedt in het waarnemen van uiteenlopende situaties (‘domeinen’), het bijbehorende gedrag en de handelingsperspectieven die het meest effectief kunnen zijn. Ieder van de vijf geschetste situaties heeft namelijk een strategie die de meeste vruchten kan afwerpen. </t>
  </si>
  <si>
    <t>Cynefin is een raamwerk, een manier van kijken, geen (volwassenheids)model of checklist, maar eerder een handreiking. Het laat zien dat vraagstukken dynamisch zijn en geeft handvatten om te bepalen welke aanpak effectief is. Het raamwerk schaalt op in abstractieniveau: van concrete problemen op de werkvloer, de problematiek rondom een team of organisatie tot aan politieke uitdagingen. Met als doel van deze problemen of uitdagingen om te zetten in actiepunten.</t>
  </si>
  <si>
    <t>Complex (= meest voorkomend)</t>
  </si>
  <si>
    <r>
      <t>1.</t>
    </r>
    <r>
      <rPr>
        <sz val="7"/>
        <color theme="1"/>
        <rFont val="Times New Roman"/>
        <family val="1"/>
      </rPr>
      <t xml:space="preserve">        </t>
    </r>
    <r>
      <rPr>
        <sz val="9"/>
        <color theme="1"/>
        <rFont val="Calibri"/>
        <family val="2"/>
      </rPr>
      <t>Known unknowns (nauwelijks kwantificeerbaar) / unknown unknowns, expect the unexpected</t>
    </r>
  </si>
  <si>
    <r>
      <t>2.</t>
    </r>
    <r>
      <rPr>
        <sz val="7"/>
        <color theme="1"/>
        <rFont val="Times New Roman"/>
        <family val="1"/>
      </rPr>
      <t xml:space="preserve">        </t>
    </r>
    <r>
      <rPr>
        <sz val="9"/>
        <color theme="1"/>
        <rFont val="Calibri"/>
        <family val="2"/>
      </rPr>
      <t>[Planbaar] werken met groepen experts</t>
    </r>
  </si>
  <si>
    <r>
      <t>3.</t>
    </r>
    <r>
      <rPr>
        <sz val="7"/>
        <color theme="1"/>
        <rFont val="Times New Roman"/>
        <family val="1"/>
      </rPr>
      <t xml:space="preserve">        </t>
    </r>
    <r>
      <rPr>
        <sz val="9"/>
        <color theme="1"/>
        <rFont val="Calibri"/>
        <family val="2"/>
      </rPr>
      <t>Oorzaken en gevolgen kunnen alleen achteraf worden vastgesteld.</t>
    </r>
  </si>
  <si>
    <r>
      <t>4.</t>
    </r>
    <r>
      <rPr>
        <sz val="7"/>
        <color theme="1"/>
        <rFont val="Times New Roman"/>
        <family val="1"/>
      </rPr>
      <t xml:space="preserve">        </t>
    </r>
    <r>
      <rPr>
        <sz val="9"/>
        <color theme="1"/>
        <rFont val="Calibri"/>
        <family val="2"/>
      </rPr>
      <t>Geen eenduidige oplossingen of antwoorden en veel speelruimte. Procesmatig / netwerk</t>
    </r>
  </si>
  <si>
    <r>
      <t>5.</t>
    </r>
    <r>
      <rPr>
        <sz val="7"/>
        <color theme="1"/>
        <rFont val="Times New Roman"/>
        <family val="1"/>
      </rPr>
      <t xml:space="preserve">        </t>
    </r>
    <r>
      <rPr>
        <sz val="9"/>
        <color theme="1"/>
        <rFont val="Calibri"/>
        <family val="2"/>
      </rPr>
      <t>Verzamel collectieve kennis vanuit meerdere perspectieven. Experimenteren is noodzakelijk, Durf te mislukken, maak het veilig (‘safe to fail’)</t>
    </r>
  </si>
  <si>
    <r>
      <t>6.</t>
    </r>
    <r>
      <rPr>
        <sz val="7"/>
        <color theme="1"/>
        <rFont val="Times New Roman"/>
        <family val="1"/>
      </rPr>
      <t xml:space="preserve">        </t>
    </r>
    <r>
      <rPr>
        <sz val="9"/>
        <color theme="1"/>
        <rFont val="Calibri"/>
        <family val="2"/>
      </rPr>
      <t>Doorlopend evalueren via monitoring en na ontwikkelingen</t>
    </r>
  </si>
  <si>
    <t>Centrale vraag: wat kunnen we proberen zonder al teveel risico?</t>
  </si>
  <si>
    <t>Gecompliceerd, ingewikkeld</t>
  </si>
  <si>
    <r>
      <t>1.</t>
    </r>
    <r>
      <rPr>
        <sz val="7"/>
        <color theme="1"/>
        <rFont val="Times New Roman"/>
        <family val="1"/>
      </rPr>
      <t xml:space="preserve">        </t>
    </r>
    <r>
      <rPr>
        <sz val="9"/>
        <color theme="1"/>
        <rFont val="Calibri"/>
        <family val="2"/>
      </rPr>
      <t>Known unknowns (kwantificeerbare)</t>
    </r>
  </si>
  <si>
    <r>
      <t>2.</t>
    </r>
    <r>
      <rPr>
        <sz val="7"/>
        <color theme="1"/>
        <rFont val="Times New Roman"/>
        <family val="1"/>
      </rPr>
      <t xml:space="preserve">        </t>
    </r>
    <r>
      <rPr>
        <sz val="9"/>
        <color theme="1"/>
        <rFont val="Calibri"/>
        <family val="2"/>
      </rPr>
      <t>Werken met veel experts met ieder eigen expertise</t>
    </r>
  </si>
  <si>
    <r>
      <t>3.</t>
    </r>
    <r>
      <rPr>
        <sz val="7"/>
        <color theme="1"/>
        <rFont val="Times New Roman"/>
        <family val="1"/>
      </rPr>
      <t xml:space="preserve">        </t>
    </r>
    <r>
      <rPr>
        <sz val="9"/>
        <color theme="1"/>
        <rFont val="Calibri"/>
        <family val="2"/>
      </rPr>
      <t>Tamelijk voorspelbaar oorzaak – gevolg</t>
    </r>
  </si>
  <si>
    <r>
      <t>4.</t>
    </r>
    <r>
      <rPr>
        <sz val="7"/>
        <color theme="1"/>
        <rFont val="Times New Roman"/>
        <family val="1"/>
      </rPr>
      <t xml:space="preserve">        </t>
    </r>
    <r>
      <rPr>
        <sz val="9"/>
        <color theme="1"/>
        <rFont val="Calibri"/>
        <family val="2"/>
      </rPr>
      <t>Meestal één goede oplossing of antwoord / enige speelruimte. Hiërarchisch / projectmatig</t>
    </r>
  </si>
  <si>
    <r>
      <t>5.</t>
    </r>
    <r>
      <rPr>
        <sz val="7"/>
        <color theme="1"/>
        <rFont val="Times New Roman"/>
        <family val="1"/>
      </rPr>
      <t xml:space="preserve">        </t>
    </r>
    <r>
      <rPr>
        <sz val="9"/>
        <color theme="1"/>
        <rFont val="Calibri"/>
        <family val="2"/>
      </rPr>
      <t>Good practices gebruiken / continu verbeteren</t>
    </r>
  </si>
  <si>
    <r>
      <t>6.</t>
    </r>
    <r>
      <rPr>
        <sz val="7"/>
        <color theme="1"/>
        <rFont val="Times New Roman"/>
        <family val="1"/>
      </rPr>
      <t xml:space="preserve">        </t>
    </r>
    <r>
      <rPr>
        <sz val="9"/>
        <color theme="1"/>
        <rFont val="Calibri"/>
        <family val="2"/>
      </rPr>
      <t>Evalueren door analyseren en meten</t>
    </r>
  </si>
  <si>
    <t>Centrale vraag: welke expertise hebben we en bij wie?</t>
  </si>
  <si>
    <t>Chaotisch</t>
  </si>
  <si>
    <r>
      <t>1.</t>
    </r>
    <r>
      <rPr>
        <sz val="7"/>
        <color theme="1"/>
        <rFont val="Times New Roman"/>
        <family val="1"/>
      </rPr>
      <t xml:space="preserve">        </t>
    </r>
    <r>
      <rPr>
        <sz val="9"/>
        <color theme="1"/>
        <rFont val="Calibri"/>
        <family val="2"/>
      </rPr>
      <t>Unknowables (‘dat dit kan gebeuren!’)</t>
    </r>
  </si>
  <si>
    <r>
      <t>2.</t>
    </r>
    <r>
      <rPr>
        <sz val="7"/>
        <color theme="1"/>
        <rFont val="Times New Roman"/>
        <family val="1"/>
      </rPr>
      <t xml:space="preserve">        </t>
    </r>
    <r>
      <rPr>
        <sz val="9"/>
        <color theme="1"/>
        <rFont val="Calibri"/>
        <family val="2"/>
      </rPr>
      <t>[Onverwacht] Werken met getrainde, geoefende mensen</t>
    </r>
  </si>
  <si>
    <r>
      <t>3.</t>
    </r>
    <r>
      <rPr>
        <sz val="7"/>
        <color theme="1"/>
        <rFont val="Times New Roman"/>
        <family val="1"/>
      </rPr>
      <t xml:space="preserve">        </t>
    </r>
    <r>
      <rPr>
        <sz val="9"/>
        <color theme="1"/>
        <rFont val="Calibri"/>
        <family val="2"/>
      </rPr>
      <t>Onduidelijke oorzaken en gevolgen (toeval?)</t>
    </r>
  </si>
  <si>
    <r>
      <t>4.</t>
    </r>
    <r>
      <rPr>
        <sz val="7"/>
        <color theme="1"/>
        <rFont val="Times New Roman"/>
        <family val="1"/>
      </rPr>
      <t xml:space="preserve">        </t>
    </r>
    <r>
      <rPr>
        <sz val="9"/>
        <color theme="1"/>
        <rFont val="Calibri"/>
        <family val="2"/>
      </rPr>
      <t>Verzamel wijsheid, .</t>
    </r>
  </si>
  <si>
    <r>
      <t>5.</t>
    </r>
    <r>
      <rPr>
        <sz val="7"/>
        <color theme="1"/>
        <rFont val="Times New Roman"/>
        <family val="1"/>
      </rPr>
      <t xml:space="preserve">        </t>
    </r>
    <r>
      <rPr>
        <sz val="9"/>
        <color theme="1"/>
        <rFont val="Calibri"/>
        <family val="2"/>
      </rPr>
      <t>Probeer en werk een nieuwe aanpak uit, handel instinctief</t>
    </r>
  </si>
  <si>
    <r>
      <t>6.</t>
    </r>
    <r>
      <rPr>
        <sz val="7"/>
        <color theme="1"/>
        <rFont val="Times New Roman"/>
        <family val="1"/>
      </rPr>
      <t xml:space="preserve">        </t>
    </r>
    <r>
      <rPr>
        <sz val="9"/>
        <color theme="1"/>
        <rFont val="Calibri"/>
        <family val="2"/>
      </rPr>
      <t>Evalueer wat gewerkt heeft</t>
    </r>
  </si>
  <si>
    <t>Centrale vraag: hoe gaan we acteren [om het bloeden te stoppen, terug te keren naar bekend terrein?</t>
  </si>
  <si>
    <t>Eenvoudig (obvious)</t>
  </si>
  <si>
    <r>
      <t>1.</t>
    </r>
    <r>
      <rPr>
        <sz val="7"/>
        <color theme="1"/>
        <rFont val="Times New Roman"/>
        <family val="1"/>
      </rPr>
      <t xml:space="preserve">        </t>
    </r>
    <r>
      <rPr>
        <sz val="9"/>
        <color theme="1"/>
        <rFont val="Calibri"/>
        <family val="2"/>
      </rPr>
      <t>‘Bekend terrein’ / known knows</t>
    </r>
  </si>
  <si>
    <r>
      <t>2.</t>
    </r>
    <r>
      <rPr>
        <sz val="7"/>
        <color theme="1"/>
        <rFont val="Times New Roman"/>
        <family val="1"/>
      </rPr>
      <t xml:space="preserve">        </t>
    </r>
    <r>
      <rPr>
        <sz val="9"/>
        <color theme="1"/>
        <rFont val="Calibri"/>
        <family val="2"/>
      </rPr>
      <t>Werken met iedereen, elke medewerker</t>
    </r>
  </si>
  <si>
    <r>
      <t>3.</t>
    </r>
    <r>
      <rPr>
        <sz val="7"/>
        <color theme="1"/>
        <rFont val="Times New Roman"/>
        <family val="1"/>
      </rPr>
      <t xml:space="preserve">        </t>
    </r>
    <r>
      <rPr>
        <sz val="9"/>
        <color theme="1"/>
        <rFont val="Calibri"/>
        <family val="2"/>
      </rPr>
      <t>Duidelijke relatie oorzaak-gevolg</t>
    </r>
  </si>
  <si>
    <r>
      <t>4.</t>
    </r>
    <r>
      <rPr>
        <sz val="7"/>
        <color theme="1"/>
        <rFont val="Times New Roman"/>
        <family val="1"/>
      </rPr>
      <t xml:space="preserve">        </t>
    </r>
    <r>
      <rPr>
        <sz val="9"/>
        <color theme="1"/>
        <rFont val="Calibri"/>
        <family val="2"/>
      </rPr>
      <t>‘Er is maar één goeie manier’ / geen speelruimte / maximale beperkingen (constraints). Routineus</t>
    </r>
  </si>
  <si>
    <r>
      <t>5.</t>
    </r>
    <r>
      <rPr>
        <sz val="7"/>
        <color theme="1"/>
        <rFont val="Times New Roman"/>
        <family val="1"/>
      </rPr>
      <t xml:space="preserve">        </t>
    </r>
    <r>
      <rPr>
        <sz val="9"/>
        <color theme="1"/>
        <rFont val="Calibri"/>
        <family val="2"/>
      </rPr>
      <t>Best practices belangrijk</t>
    </r>
  </si>
  <si>
    <r>
      <t>6.</t>
    </r>
    <r>
      <rPr>
        <sz val="7"/>
        <color theme="1"/>
        <rFont val="Times New Roman"/>
        <family val="1"/>
      </rPr>
      <t xml:space="preserve">        </t>
    </r>
    <r>
      <rPr>
        <sz val="9"/>
        <color theme="1"/>
        <rFont val="Calibri"/>
        <family val="2"/>
      </rPr>
      <t>Evalueren van werkt wel / werkt niet</t>
    </r>
  </si>
  <si>
    <t xml:space="preserve">Centrale vraag: wat kunnen we meteen doen? </t>
  </si>
  <si>
    <t>Cynefin onderscheidt vier soorten ‘domeinen’ of probleemsituaties: simpel, ingewikkeld, complex en chaotisch. Het vijfde domein is de ‘onbekende situatie’, in het plaatje hiernaast gesymboliseerd met het vraagteken. Je beschikt dan over te weinig informatie om de situatie aan te pakken.</t>
  </si>
  <si>
    <t>Je uitslag, zowel grafisch als in woorden, vind je op in het resultaat tabblad.</t>
  </si>
  <si>
    <t>renepennings99@gmail.com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</si>
</sst>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0"/>
      <color theme="1"/>
      <name val="Arial"/>
      <family val="2"/>
    </font>
    <font>
      <sz val="10"/>
      <color theme="1"/>
      <name val="Verdana"/>
      <family val="2"/>
    </font>
    <font>
      <sz val="8"/>
      <color rgb="FF0B1966"/>
      <name val="Helvetica"/>
    </font>
    <font>
      <sz val="8"/>
      <color theme="1"/>
      <name val="Arial"/>
      <family val="2"/>
    </font>
    <font>
      <sz val="8"/>
      <name val="Arial"/>
      <family val="2"/>
    </font>
    <font>
      <sz val="8"/>
      <name val="Helvetica"/>
    </font>
    <font>
      <b/>
      <sz val="8"/>
      <color theme="0"/>
      <name val="Arial"/>
      <family val="2"/>
    </font>
    <font>
      <sz val="8"/>
      <color rgb="FF162EC0"/>
      <name val="Helvetica"/>
    </font>
    <font>
      <b/>
      <sz val="8"/>
      <color theme="0"/>
      <name val="Helvetica"/>
    </font>
    <font>
      <sz val="10"/>
      <color theme="1"/>
      <name val="Arial"/>
      <family val="2"/>
    </font>
    <font>
      <sz val="11"/>
      <name val="Verdana"/>
      <family val="2"/>
    </font>
    <font>
      <sz val="8"/>
      <name val="Verdana"/>
      <family val="2"/>
    </font>
    <font>
      <sz val="9"/>
      <name val="Verdana"/>
      <family val="2"/>
    </font>
    <font>
      <b/>
      <sz val="8"/>
      <color theme="1"/>
      <name val="Arial"/>
      <family val="2"/>
    </font>
    <font>
      <b/>
      <sz val="10"/>
      <color theme="1"/>
      <name val="Arial"/>
      <family val="2"/>
    </font>
    <font>
      <b/>
      <sz val="11"/>
      <name val="Verdana"/>
      <family val="2"/>
    </font>
    <font>
      <b/>
      <sz val="10"/>
      <color rgb="FF201F1E"/>
      <name val="Verdana"/>
      <family val="2"/>
    </font>
    <font>
      <sz val="10"/>
      <color rgb="FF201F1E"/>
      <name val="Verdana"/>
      <family val="2"/>
    </font>
    <font>
      <sz val="10"/>
      <color rgb="FF000000"/>
      <name val="Helvetica Neue"/>
    </font>
    <font>
      <b/>
      <sz val="10"/>
      <color theme="1"/>
      <name val="Verdana"/>
      <family val="2"/>
    </font>
    <font>
      <b/>
      <sz val="18"/>
      <color theme="1"/>
      <name val="Arial"/>
      <family val="2"/>
    </font>
    <font>
      <u/>
      <sz val="10"/>
      <color theme="10"/>
      <name val="Arial"/>
      <family val="2"/>
    </font>
    <font>
      <b/>
      <i/>
      <sz val="10"/>
      <color theme="1"/>
      <name val="Verdana"/>
      <family val="2"/>
    </font>
    <font>
      <b/>
      <i/>
      <sz val="8"/>
      <color theme="1"/>
      <name val="Verdana"/>
      <family val="2"/>
    </font>
    <font>
      <sz val="7"/>
      <color theme="1"/>
      <name val="Times New Roman"/>
      <family val="1"/>
    </font>
    <font>
      <sz val="11"/>
      <color theme="1"/>
      <name val="Verdana"/>
      <family val="2"/>
    </font>
    <font>
      <b/>
      <i/>
      <sz val="9"/>
      <color theme="1"/>
      <name val="Verdana"/>
      <family val="2"/>
    </font>
    <font>
      <sz val="9"/>
      <color theme="1"/>
      <name val="Verdana"/>
      <family val="2"/>
    </font>
    <font>
      <sz val="11"/>
      <color theme="1"/>
      <name val="Calibri"/>
      <family val="2"/>
    </font>
    <font>
      <i/>
      <sz val="10"/>
      <color theme="1"/>
      <name val="Verdana"/>
      <family val="2"/>
    </font>
    <font>
      <b/>
      <sz val="11"/>
      <color theme="1"/>
      <name val="Calibri"/>
      <family val="2"/>
    </font>
    <font>
      <sz val="6"/>
      <color theme="1"/>
      <name val="Calibri"/>
      <family val="2"/>
    </font>
    <font>
      <sz val="9"/>
      <color theme="1"/>
      <name val="Calibri"/>
      <family val="2"/>
    </font>
    <font>
      <b/>
      <sz val="14"/>
      <color theme="1"/>
      <name val="Verdana"/>
      <family val="2"/>
    </font>
  </fonts>
  <fills count="13">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CDCDCD"/>
      </left>
      <right style="thin">
        <color rgb="FFCDCDCD"/>
      </right>
      <top style="thin">
        <color rgb="FFCDCDCD"/>
      </top>
      <bottom style="thin">
        <color rgb="FFCDCDCD"/>
      </bottom>
      <diagonal/>
    </border>
    <border>
      <left style="thin">
        <color rgb="FFCDCDCD"/>
      </left>
      <right style="thin">
        <color rgb="FFCDCDCD"/>
      </right>
      <top/>
      <bottom style="thin">
        <color rgb="FFCDCDCD"/>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9" fontId="9" fillId="0" borderId="0" applyFont="0" applyFill="0" applyBorder="0" applyAlignment="0" applyProtection="0"/>
    <xf numFmtId="0" fontId="21" fillId="0" borderId="0" applyNumberFormat="0" applyFill="0" applyBorder="0" applyAlignment="0" applyProtection="0"/>
  </cellStyleXfs>
  <cellXfs count="115">
    <xf numFmtId="0" fontId="0" fillId="0" borderId="0" xfId="0"/>
    <xf numFmtId="0" fontId="3" fillId="0" borderId="0" xfId="0" applyFont="1" applyAlignment="1">
      <alignment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16" fontId="3" fillId="0" borderId="0" xfId="0" applyNumberFormat="1" applyFont="1" applyAlignment="1">
      <alignment wrapText="1"/>
    </xf>
    <xf numFmtId="0" fontId="4" fillId="3"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11" fillId="0" borderId="0" xfId="0" applyFont="1" applyAlignment="1">
      <alignment horizontal="center" wrapText="1"/>
    </xf>
    <xf numFmtId="0" fontId="12" fillId="0" borderId="0" xfId="0" applyFont="1"/>
    <xf numFmtId="164" fontId="10" fillId="0" borderId="0" xfId="0" applyNumberFormat="1" applyFont="1"/>
    <xf numFmtId="1" fontId="10" fillId="0" borderId="0" xfId="1" applyNumberFormat="1" applyFont="1"/>
    <xf numFmtId="0" fontId="3" fillId="0" borderId="0" xfId="0" applyFont="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Alignment="1">
      <alignment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vertical="center" wrapText="1"/>
    </xf>
    <xf numFmtId="9" fontId="3" fillId="0" borderId="0" xfId="1" applyFont="1" applyAlignment="1">
      <alignment horizontal="center" vertical="center" wrapText="1"/>
    </xf>
    <xf numFmtId="0" fontId="13" fillId="0" borderId="0" xfId="0" applyFont="1" applyAlignment="1">
      <alignment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5" borderId="0" xfId="0" applyFont="1" applyFill="1" applyAlignment="1">
      <alignment wrapText="1"/>
    </xf>
    <xf numFmtId="0" fontId="14" fillId="0" borderId="0" xfId="0" applyFont="1"/>
    <xf numFmtId="0" fontId="16" fillId="0" borderId="0" xfId="0" applyFont="1" applyAlignment="1">
      <alignment vertical="center"/>
    </xf>
    <xf numFmtId="0" fontId="17" fillId="0" borderId="0" xfId="0" applyFont="1" applyAlignment="1">
      <alignment wrapText="1"/>
    </xf>
    <xf numFmtId="0" fontId="0" fillId="0" borderId="3" xfId="0" applyBorder="1"/>
    <xf numFmtId="0" fontId="15" fillId="0" borderId="4" xfId="0" applyFont="1" applyBorder="1"/>
    <xf numFmtId="0" fontId="11" fillId="0" borderId="4" xfId="0" applyFont="1" applyBorder="1" applyAlignment="1">
      <alignment horizontal="center"/>
    </xf>
    <xf numFmtId="0" fontId="11" fillId="0" borderId="5" xfId="0" applyFont="1" applyBorder="1" applyAlignment="1">
      <alignment horizontal="center" wrapText="1"/>
    </xf>
    <xf numFmtId="0" fontId="0" fillId="0" borderId="6" xfId="0" applyBorder="1"/>
    <xf numFmtId="0" fontId="12" fillId="0" borderId="0" xfId="0" applyFont="1" applyBorder="1"/>
    <xf numFmtId="0" fontId="0" fillId="0" borderId="8" xfId="0" applyBorder="1"/>
    <xf numFmtId="0" fontId="12" fillId="0" borderId="9" xfId="0" applyFont="1" applyBorder="1"/>
    <xf numFmtId="0" fontId="18" fillId="7" borderId="11" xfId="0" applyFont="1" applyFill="1" applyBorder="1" applyAlignment="1">
      <alignment vertical="top"/>
    </xf>
    <xf numFmtId="0" fontId="18" fillId="7" borderId="12" xfId="0" applyFont="1" applyFill="1" applyBorder="1" applyAlignment="1">
      <alignment vertical="top"/>
    </xf>
    <xf numFmtId="9" fontId="10" fillId="0" borderId="7" xfId="1" applyFont="1" applyBorder="1"/>
    <xf numFmtId="9" fontId="10" fillId="0" borderId="10" xfId="1" applyFont="1" applyBorder="1"/>
    <xf numFmtId="9" fontId="13" fillId="0" borderId="0" xfId="1" applyFont="1" applyAlignment="1">
      <alignment wrapText="1"/>
    </xf>
    <xf numFmtId="0" fontId="3" fillId="0" borderId="0" xfId="1" applyNumberFormat="1" applyFont="1" applyAlignment="1">
      <alignment horizontal="center" vertical="center" wrapText="1"/>
    </xf>
    <xf numFmtId="1" fontId="13" fillId="0" borderId="0" xfId="1" applyNumberFormat="1" applyFont="1" applyAlignment="1">
      <alignment wrapText="1"/>
    </xf>
    <xf numFmtId="9" fontId="10" fillId="0" borderId="0" xfId="1" applyFont="1" applyBorder="1"/>
    <xf numFmtId="9" fontId="10" fillId="0" borderId="9" xfId="1" applyFont="1" applyBorder="1"/>
    <xf numFmtId="0" fontId="20" fillId="6" borderId="2" xfId="0" applyFont="1" applyFill="1" applyBorder="1" applyAlignment="1">
      <alignment horizontal="left"/>
    </xf>
    <xf numFmtId="0" fontId="21" fillId="0" borderId="0" xfId="2"/>
    <xf numFmtId="0" fontId="21" fillId="0" borderId="0" xfId="2" quotePrefix="1"/>
    <xf numFmtId="0" fontId="0" fillId="0" borderId="0" xfId="0" applyAlignment="1">
      <alignment wrapText="1"/>
    </xf>
    <xf numFmtId="0" fontId="19" fillId="8" borderId="2"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justify" vertical="center" wrapText="1"/>
    </xf>
    <xf numFmtId="0" fontId="22" fillId="0" borderId="0" xfId="0" applyFont="1" applyAlignment="1">
      <alignment horizontal="justify" vertical="center" wrapText="1"/>
    </xf>
    <xf numFmtId="0" fontId="23" fillId="0" borderId="0" xfId="0" applyFont="1" applyAlignment="1">
      <alignment horizontal="left" vertical="center"/>
    </xf>
    <xf numFmtId="0" fontId="25" fillId="0" borderId="0" xfId="0" applyFont="1" applyAlignment="1">
      <alignment horizontal="justify" vertical="center" wrapText="1"/>
    </xf>
    <xf numFmtId="0" fontId="26" fillId="8" borderId="2"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0" fillId="8" borderId="10" xfId="0" applyFill="1" applyBorder="1" applyAlignment="1">
      <alignment vertical="top" wrapText="1"/>
    </xf>
    <xf numFmtId="0" fontId="23" fillId="0" borderId="2" xfId="0" applyFont="1" applyBorder="1" applyAlignment="1">
      <alignment horizontal="justify" vertical="center" wrapText="1"/>
    </xf>
    <xf numFmtId="0" fontId="23" fillId="0" borderId="13" xfId="0" applyFont="1" applyBorder="1" applyAlignment="1">
      <alignment horizontal="justify" vertical="center" wrapText="1"/>
    </xf>
    <xf numFmtId="0" fontId="25" fillId="0" borderId="14" xfId="0" applyFont="1" applyBorder="1" applyAlignment="1">
      <alignment horizontal="center" vertical="center" wrapText="1"/>
    </xf>
    <xf numFmtId="0" fontId="25" fillId="0" borderId="10" xfId="0" applyFont="1" applyBorder="1" applyAlignment="1">
      <alignment horizontal="justify" vertical="center" wrapText="1"/>
    </xf>
    <xf numFmtId="0" fontId="25" fillId="0" borderId="14" xfId="0" applyFont="1" applyBorder="1" applyAlignment="1">
      <alignment horizontal="justify" vertical="center" wrapText="1"/>
    </xf>
    <xf numFmtId="0" fontId="28" fillId="0" borderId="0" xfId="0" applyFont="1" applyAlignment="1">
      <alignment vertical="center" wrapText="1"/>
    </xf>
    <xf numFmtId="0" fontId="1" fillId="0" borderId="0" xfId="0" applyFont="1" applyAlignment="1">
      <alignment vertical="center"/>
    </xf>
    <xf numFmtId="0" fontId="19" fillId="0" borderId="0" xfId="0" applyFont="1" applyAlignment="1">
      <alignment vertical="center" wrapText="1"/>
    </xf>
    <xf numFmtId="0" fontId="1" fillId="0" borderId="0" xfId="0" applyFont="1" applyAlignment="1">
      <alignment horizontal="left" vertical="center" wrapText="1"/>
    </xf>
    <xf numFmtId="0" fontId="29" fillId="0" borderId="0" xfId="0" applyFont="1" applyAlignment="1">
      <alignment vertical="center"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wrapText="1"/>
    </xf>
    <xf numFmtId="0" fontId="27" fillId="0" borderId="10" xfId="0" applyFont="1" applyBorder="1" applyAlignment="1">
      <alignment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28" fillId="0" borderId="0" xfId="0" applyFont="1" applyAlignment="1">
      <alignment horizontal="left" vertical="center" indent="2"/>
    </xf>
    <xf numFmtId="0" fontId="30" fillId="9" borderId="15" xfId="0" applyFont="1" applyFill="1" applyBorder="1" applyAlignment="1">
      <alignment horizontal="center" vertical="center" wrapText="1"/>
    </xf>
    <xf numFmtId="0" fontId="31" fillId="9" borderId="16" xfId="0" applyFont="1" applyFill="1" applyBorder="1" applyAlignment="1">
      <alignment horizontal="left" vertical="center" wrapText="1" indent="2"/>
    </xf>
    <xf numFmtId="0" fontId="32" fillId="9" borderId="16" xfId="0" applyFont="1" applyFill="1" applyBorder="1" applyAlignment="1">
      <alignment horizontal="left" vertical="center" wrapText="1" indent="2"/>
    </xf>
    <xf numFmtId="0" fontId="32" fillId="9" borderId="14" xfId="0" applyFont="1" applyFill="1" applyBorder="1" applyAlignment="1">
      <alignment horizontal="left" vertical="center" wrapText="1" indent="2"/>
    </xf>
    <xf numFmtId="0" fontId="30" fillId="10" borderId="5" xfId="0" applyFont="1" applyFill="1" applyBorder="1" applyAlignment="1">
      <alignment horizontal="center" vertical="center" wrapText="1"/>
    </xf>
    <xf numFmtId="0" fontId="31" fillId="10" borderId="7" xfId="0" applyFont="1" applyFill="1" applyBorder="1" applyAlignment="1">
      <alignment horizontal="left" vertical="center" wrapText="1" indent="2"/>
    </xf>
    <xf numFmtId="0" fontId="32" fillId="10" borderId="7" xfId="0" applyFont="1" applyFill="1" applyBorder="1" applyAlignment="1">
      <alignment horizontal="left" vertical="center" wrapText="1" indent="2"/>
    </xf>
    <xf numFmtId="0" fontId="32" fillId="10" borderId="10" xfId="0" applyFont="1" applyFill="1" applyBorder="1" applyAlignment="1">
      <alignment horizontal="left" vertical="center" wrapText="1" indent="2"/>
    </xf>
    <xf numFmtId="0" fontId="30" fillId="11" borderId="7" xfId="0" applyFont="1" applyFill="1" applyBorder="1" applyAlignment="1">
      <alignment horizontal="center" vertical="center" wrapText="1"/>
    </xf>
    <xf numFmtId="0" fontId="31" fillId="11" borderId="7" xfId="0" applyFont="1" applyFill="1" applyBorder="1" applyAlignment="1">
      <alignment horizontal="left" vertical="center" wrapText="1" indent="2"/>
    </xf>
    <xf numFmtId="0" fontId="32" fillId="11" borderId="7" xfId="0" applyFont="1" applyFill="1" applyBorder="1" applyAlignment="1">
      <alignment horizontal="left" vertical="center" wrapText="1" indent="2"/>
    </xf>
    <xf numFmtId="0" fontId="32" fillId="11" borderId="10" xfId="0" applyFont="1" applyFill="1" applyBorder="1" applyAlignment="1">
      <alignment horizontal="left" vertical="center" wrapText="1" indent="2"/>
    </xf>
    <xf numFmtId="0" fontId="30" fillId="12" borderId="15" xfId="0" applyFont="1" applyFill="1" applyBorder="1" applyAlignment="1">
      <alignment horizontal="center" vertical="center" wrapText="1"/>
    </xf>
    <xf numFmtId="0" fontId="31" fillId="12" borderId="16" xfId="0" applyFont="1" applyFill="1" applyBorder="1" applyAlignment="1">
      <alignment horizontal="left" vertical="center" wrapText="1" indent="2"/>
    </xf>
    <xf numFmtId="0" fontId="32" fillId="12" borderId="16" xfId="0" applyFont="1" applyFill="1" applyBorder="1" applyAlignment="1">
      <alignment horizontal="left" vertical="center" wrapText="1" indent="2"/>
    </xf>
    <xf numFmtId="0" fontId="32" fillId="12" borderId="14" xfId="0" applyFont="1" applyFill="1" applyBorder="1" applyAlignment="1">
      <alignment horizontal="left" vertical="center" wrapText="1" indent="2"/>
    </xf>
    <xf numFmtId="0" fontId="16" fillId="0" borderId="2" xfId="0" applyFont="1" applyBorder="1" applyAlignment="1">
      <alignment vertical="center"/>
    </xf>
    <xf numFmtId="0" fontId="19" fillId="0" borderId="2" xfId="0" applyFont="1" applyBorder="1" applyAlignment="1">
      <alignment vertical="center"/>
    </xf>
    <xf numFmtId="0" fontId="19" fillId="0" borderId="2" xfId="0" applyFont="1" applyBorder="1" applyAlignment="1">
      <alignment vertical="center" wrapText="1"/>
    </xf>
    <xf numFmtId="0" fontId="33" fillId="0" borderId="0" xfId="0" applyFont="1"/>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27" fillId="0" borderId="15" xfId="0" applyFont="1" applyBorder="1" applyAlignment="1">
      <alignment vertical="center" wrapText="1"/>
    </xf>
    <xf numFmtId="0" fontId="27" fillId="0" borderId="14" xfId="0" applyFont="1" applyBorder="1" applyAlignment="1">
      <alignment vertical="center" wrapText="1"/>
    </xf>
  </cellXfs>
  <cellStyles count="3">
    <cellStyle name="Hyperlink" xfId="2" builtinId="8"/>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Scores projectcomplexiteit</a:t>
            </a:r>
          </a:p>
        </c:rich>
      </c:tx>
      <c:layout>
        <c:manualLayout>
          <c:xMode val="edge"/>
          <c:yMode val="edge"/>
          <c:x val="0.29714128492883018"/>
          <c:y val="5.3633876135138064E-2"/>
        </c:manualLayout>
      </c:layout>
      <c:overlay val="0"/>
    </c:title>
    <c:autoTitleDeleted val="0"/>
    <c:plotArea>
      <c:layout>
        <c:manualLayout>
          <c:layoutTarget val="inner"/>
          <c:xMode val="edge"/>
          <c:yMode val="edge"/>
          <c:x val="0.19175411701855849"/>
          <c:y val="0.2410574082189457"/>
          <c:w val="0.42088934850051707"/>
          <c:h val="0.68983050847457628"/>
        </c:manualLayout>
      </c:layout>
      <c:radarChart>
        <c:radarStyle val="marker"/>
        <c:varyColors val="0"/>
        <c:ser>
          <c:idx val="0"/>
          <c:order val="0"/>
          <c:tx>
            <c:strRef>
              <c:f>'Resultaat projectcomplexiteit'!$D$4</c:f>
              <c:strCache>
                <c:ptCount val="1"/>
                <c:pt idx="0">
                  <c:v>Hoogste (%)</c:v>
                </c:pt>
              </c:strCache>
            </c:strRef>
          </c:tx>
          <c:marker>
            <c:spPr>
              <a:solidFill>
                <a:srgbClr val="FFC000"/>
              </a:solidFill>
              <a:ln>
                <a:solidFill>
                  <a:sysClr val="windowText" lastClr="000000"/>
                </a:solidFill>
              </a:ln>
            </c:spPr>
          </c:marker>
          <c:dPt>
            <c:idx val="0"/>
            <c:bubble3D val="0"/>
            <c:spPr>
              <a:ln>
                <a:solidFill>
                  <a:sysClr val="windowText" lastClr="000000"/>
                </a:solidFill>
              </a:ln>
            </c:spPr>
            <c:extLst>
              <c:ext xmlns:c16="http://schemas.microsoft.com/office/drawing/2014/chart" uri="{C3380CC4-5D6E-409C-BE32-E72D297353CC}">
                <c16:uniqueId val="{00000001-4D76-41D6-84D4-BE3B3E68CE73}"/>
              </c:ext>
            </c:extLst>
          </c:dPt>
          <c:dPt>
            <c:idx val="1"/>
            <c:bubble3D val="0"/>
            <c:spPr>
              <a:ln>
                <a:solidFill>
                  <a:sysClr val="windowText" lastClr="000000"/>
                </a:solidFill>
              </a:ln>
            </c:spPr>
            <c:extLst>
              <c:ext xmlns:c16="http://schemas.microsoft.com/office/drawing/2014/chart" uri="{C3380CC4-5D6E-409C-BE32-E72D297353CC}">
                <c16:uniqueId val="{00000002-4D76-41D6-84D4-BE3B3E68CE73}"/>
              </c:ext>
            </c:extLst>
          </c:dPt>
          <c:dPt>
            <c:idx val="2"/>
            <c:bubble3D val="0"/>
            <c:spPr>
              <a:ln>
                <a:solidFill>
                  <a:sysClr val="windowText" lastClr="000000"/>
                </a:solidFill>
              </a:ln>
            </c:spPr>
            <c:extLst>
              <c:ext xmlns:c16="http://schemas.microsoft.com/office/drawing/2014/chart" uri="{C3380CC4-5D6E-409C-BE32-E72D297353CC}">
                <c16:uniqueId val="{00000003-4D76-41D6-84D4-BE3B3E68CE73}"/>
              </c:ext>
            </c:extLst>
          </c:dPt>
          <c:dPt>
            <c:idx val="3"/>
            <c:bubble3D val="0"/>
            <c:spPr>
              <a:ln>
                <a:solidFill>
                  <a:sysClr val="windowText" lastClr="000000"/>
                </a:solidFill>
              </a:ln>
            </c:spPr>
            <c:extLst>
              <c:ext xmlns:c16="http://schemas.microsoft.com/office/drawing/2014/chart" uri="{C3380CC4-5D6E-409C-BE32-E72D297353CC}">
                <c16:uniqueId val="{00000004-4D76-41D6-84D4-BE3B3E68CE73}"/>
              </c:ext>
            </c:extLst>
          </c:dPt>
          <c:dPt>
            <c:idx val="4"/>
            <c:bubble3D val="0"/>
            <c:spPr>
              <a:ln>
                <a:solidFill>
                  <a:sysClr val="windowText" lastClr="000000"/>
                </a:solidFill>
              </a:ln>
            </c:spPr>
            <c:extLst>
              <c:ext xmlns:c16="http://schemas.microsoft.com/office/drawing/2014/chart" uri="{C3380CC4-5D6E-409C-BE32-E72D297353CC}">
                <c16:uniqueId val="{00000005-4D76-41D6-84D4-BE3B3E68CE73}"/>
              </c:ext>
            </c:extLst>
          </c:dPt>
          <c:cat>
            <c:strRef>
              <c:f>'Resultaat projectcomplexiteit'!$C$5:$C$9</c:f>
              <c:strCache>
                <c:ptCount val="5"/>
                <c:pt idx="0">
                  <c:v>Vaagheid</c:v>
                </c:pt>
                <c:pt idx="1">
                  <c:v>Noviteit</c:v>
                </c:pt>
                <c:pt idx="2">
                  <c:v>Tijdsdruk</c:v>
                </c:pt>
                <c:pt idx="3">
                  <c:v>Technische onzekerheid</c:v>
                </c:pt>
                <c:pt idx="4">
                  <c:v>Omgeving</c:v>
                </c:pt>
              </c:strCache>
            </c:strRef>
          </c:cat>
          <c:val>
            <c:numRef>
              <c:f>'Resultaat projectcomplexiteit'!$D$5:$D$9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0266-4698-8D31-30A91D31CB2E}"/>
            </c:ext>
          </c:extLst>
        </c:ser>
        <c:ser>
          <c:idx val="2"/>
          <c:order val="1"/>
          <c:tx>
            <c:strRef>
              <c:f>'Resultaat projectcomplexiteit'!$E$4</c:f>
              <c:strCache>
                <c:ptCount val="1"/>
                <c:pt idx="0">
                  <c:v>Score (%)</c:v>
                </c:pt>
              </c:strCache>
            </c:strRef>
          </c:tx>
          <c:spPr>
            <a:ln w="25400">
              <a:solidFill>
                <a:srgbClr val="0070C0"/>
              </a:solidFill>
            </a:ln>
          </c:spPr>
          <c:marker>
            <c:spPr>
              <a:solidFill>
                <a:srgbClr val="0070C0"/>
              </a:solidFill>
              <a:ln>
                <a:solidFill>
                  <a:srgbClr val="0070C0"/>
                </a:solidFill>
              </a:ln>
            </c:spPr>
          </c:marker>
          <c:cat>
            <c:strRef>
              <c:f>'Resultaat projectcomplexiteit'!$C$5:$C$9</c:f>
              <c:strCache>
                <c:ptCount val="5"/>
                <c:pt idx="0">
                  <c:v>Vaagheid</c:v>
                </c:pt>
                <c:pt idx="1">
                  <c:v>Noviteit</c:v>
                </c:pt>
                <c:pt idx="2">
                  <c:v>Tijdsdruk</c:v>
                </c:pt>
                <c:pt idx="3">
                  <c:v>Technische onzekerheid</c:v>
                </c:pt>
                <c:pt idx="4">
                  <c:v>Omgeving</c:v>
                </c:pt>
              </c:strCache>
            </c:strRef>
          </c:cat>
          <c:val>
            <c:numRef>
              <c:f>'Resultaat projectcomplexiteit'!$E$5:$E$9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266-4698-8D31-30A91D31CB2E}"/>
            </c:ext>
          </c:extLst>
        </c:ser>
        <c:dLbls>
          <c:showLegendKey val="0"/>
          <c:showVal val="0"/>
          <c:showCatName val="0"/>
          <c:showSerName val="0"/>
          <c:showPercent val="0"/>
          <c:showBubbleSize val="0"/>
        </c:dLbls>
        <c:axId val="178480640"/>
        <c:axId val="178482176"/>
      </c:radarChart>
      <c:catAx>
        <c:axId val="178480640"/>
        <c:scaling>
          <c:orientation val="minMax"/>
        </c:scaling>
        <c:delete val="0"/>
        <c:axPos val="b"/>
        <c:majorGridlines/>
        <c:numFmt formatCode="General" sourceLinked="1"/>
        <c:majorTickMark val="out"/>
        <c:minorTickMark val="none"/>
        <c:tickLblPos val="nextTo"/>
        <c:txPr>
          <a:bodyPr rot="0" vert="horz"/>
          <a:lstStyle/>
          <a:p>
            <a:pPr>
              <a:defRPr b="1" baseline="0">
                <a:solidFill>
                  <a:schemeClr val="accent2"/>
                </a:solidFill>
              </a:defRPr>
            </a:pPr>
            <a:endParaRPr lang="nl-NL"/>
          </a:p>
        </c:txPr>
        <c:crossAx val="178482176"/>
        <c:crosses val="autoZero"/>
        <c:auto val="0"/>
        <c:lblAlgn val="ctr"/>
        <c:lblOffset val="100"/>
        <c:noMultiLvlLbl val="0"/>
      </c:catAx>
      <c:valAx>
        <c:axId val="178482176"/>
        <c:scaling>
          <c:orientation val="minMax"/>
          <c:max val="1"/>
          <c:min val="0"/>
        </c:scaling>
        <c:delete val="0"/>
        <c:axPos val="l"/>
        <c:numFmt formatCode="0%" sourceLinked="1"/>
        <c:majorTickMark val="cross"/>
        <c:minorTickMark val="none"/>
        <c:tickLblPos val="nextTo"/>
        <c:txPr>
          <a:bodyPr rot="0" vert="horz"/>
          <a:lstStyle/>
          <a:p>
            <a:pPr>
              <a:defRPr/>
            </a:pPr>
            <a:endParaRPr lang="nl-NL"/>
          </a:p>
        </c:txPr>
        <c:crossAx val="178480640"/>
        <c:crosses val="autoZero"/>
        <c:crossBetween val="between"/>
        <c:majorUnit val="20"/>
        <c:minorUnit val="10"/>
      </c:valAx>
    </c:plotArea>
    <c:legend>
      <c:legendPos val="r"/>
      <c:layout>
        <c:manualLayout>
          <c:xMode val="edge"/>
          <c:yMode val="edge"/>
          <c:x val="0.78402887139107613"/>
          <c:y val="0.81168030836360894"/>
          <c:w val="0.10919884186024188"/>
          <c:h val="0.12275607166459121"/>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10</xdr:row>
      <xdr:rowOff>152400</xdr:rowOff>
    </xdr:from>
    <xdr:to>
      <xdr:col>10</xdr:col>
      <xdr:colOff>76653</xdr:colOff>
      <xdr:row>28</xdr:row>
      <xdr:rowOff>133349</xdr:rowOff>
    </xdr:to>
    <xdr:pic>
      <xdr:nvPicPr>
        <xdr:cNvPr id="2" name="Afbeelding 1">
          <a:extLst>
            <a:ext uri="{FF2B5EF4-FFF2-40B4-BE49-F238E27FC236}">
              <a16:creationId xmlns:a16="http://schemas.microsoft.com/office/drawing/2014/main" id="{5B007775-5FFC-47A9-9ECA-8CBACF10AE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933575"/>
          <a:ext cx="5572578" cy="2895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428624" y="1971675"/>
    <xdr:ext cx="8562975" cy="5105400"/>
    <xdr:graphicFrame macro="">
      <xdr:nvGraphicFramePr>
        <xdr:cNvPr id="2" name="Grafiek 1">
          <a:extLst>
            <a:ext uri="{FF2B5EF4-FFF2-40B4-BE49-F238E27FC236}">
              <a16:creationId xmlns:a16="http://schemas.microsoft.com/office/drawing/2014/main" id="{E8DB1743-BA2E-414B-9A48-7509E201D0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0.33816</cdr:x>
      <cdr:y>0.54706</cdr:y>
    </cdr:from>
    <cdr:to>
      <cdr:x>0.47778</cdr:x>
      <cdr:y>0.6203</cdr:y>
    </cdr:to>
    <cdr:sp macro="" textlink="">
      <cdr:nvSpPr>
        <cdr:cNvPr id="1025" name="Oval 1"/>
        <cdr:cNvSpPr>
          <a:spLocks xmlns:a="http://schemas.openxmlformats.org/drawingml/2006/main" noChangeArrowheads="1"/>
        </cdr:cNvSpPr>
      </cdr:nvSpPr>
      <cdr:spPr bwMode="auto">
        <a:xfrm xmlns:a="http://schemas.openxmlformats.org/drawingml/2006/main">
          <a:off x="2911732" y="2902396"/>
          <a:ext cx="1202212" cy="388570"/>
        </a:xfrm>
        <a:prstGeom xmlns:a="http://schemas.openxmlformats.org/drawingml/2006/main" prst="ellipse">
          <a:avLst/>
        </a:prstGeom>
        <a:solidFill xmlns:a="http://schemas.openxmlformats.org/drawingml/2006/main">
          <a:srgbClr xmlns:mc="http://schemas.openxmlformats.org/markup-compatibility/2006" xmlns:a14="http://schemas.microsoft.com/office/drawing/2010/main" val="CCFFFF" mc:Ignorable="a14" a14:legacySpreadsheetColorIndex="27"/>
        </a:solidFill>
        <a:ln xmlns:a="http://schemas.openxmlformats.org/drawingml/2006/main" w="9525">
          <a:solidFill>
            <a:srgbClr xmlns:mc="http://schemas.openxmlformats.org/markup-compatibility/2006" xmlns:a14="http://schemas.microsoft.com/office/drawing/2010/main" val="CCFFFF" mc:Ignorable="a14" a14:legacySpreadsheetColorIndex="27"/>
          </a:solidFill>
          <a:round/>
          <a:headEnd/>
          <a:tailEnd/>
        </a:ln>
      </cdr:spPr>
      <cdr:txBody>
        <a:bodyPr xmlns:a="http://schemas.openxmlformats.org/drawingml/2006/main" vertOverflow="clip" wrap="square" lIns="45720" tIns="27432" rIns="45720" bIns="0" anchor="t" upright="1"/>
        <a:lstStyle xmlns:a="http://schemas.openxmlformats.org/drawingml/2006/main"/>
        <a:p xmlns:a="http://schemas.openxmlformats.org/drawingml/2006/main">
          <a:pPr algn="ctr" rtl="0">
            <a:defRPr sz="1000"/>
          </a:pPr>
          <a:r>
            <a:rPr lang="nl-NL" sz="1600" b="0" i="0" u="none" strike="noStrike" baseline="0">
              <a:solidFill>
                <a:srgbClr val="000000"/>
              </a:solidFill>
              <a:latin typeface="Verdana"/>
              <a:ea typeface="Verdana"/>
              <a:cs typeface="Verdana"/>
            </a:rPr>
            <a:t>Scores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549277</xdr:colOff>
      <xdr:row>3</xdr:row>
      <xdr:rowOff>19050</xdr:rowOff>
    </xdr:to>
    <xdr:pic>
      <xdr:nvPicPr>
        <xdr:cNvPr id="2" name="Afbeelding 1">
          <a:extLst>
            <a:ext uri="{FF2B5EF4-FFF2-40B4-BE49-F238E27FC236}">
              <a16:creationId xmlns:a16="http://schemas.microsoft.com/office/drawing/2014/main" id="{87527BA6-A920-460C-80C5-042414BE5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9277"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19050</xdr:colOff>
      <xdr:row>8</xdr:row>
      <xdr:rowOff>66677</xdr:rowOff>
    </xdr:from>
    <xdr:to>
      <xdr:col>12</xdr:col>
      <xdr:colOff>590549</xdr:colOff>
      <xdr:row>18</xdr:row>
      <xdr:rowOff>190500</xdr:rowOff>
    </xdr:to>
    <xdr:pic>
      <xdr:nvPicPr>
        <xdr:cNvPr id="3" name="Afbeelding 2">
          <a:extLst>
            <a:ext uri="{FF2B5EF4-FFF2-40B4-BE49-F238E27FC236}">
              <a16:creationId xmlns:a16="http://schemas.microsoft.com/office/drawing/2014/main" id="{E52B1D14-E4AB-45AA-8CBB-82F357C07C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3210" y="2680337"/>
          <a:ext cx="6057899" cy="3225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5</xdr:row>
      <xdr:rowOff>180975</xdr:rowOff>
    </xdr:from>
    <xdr:to>
      <xdr:col>0</xdr:col>
      <xdr:colOff>742950</xdr:colOff>
      <xdr:row>5</xdr:row>
      <xdr:rowOff>876300</xdr:rowOff>
    </xdr:to>
    <xdr:pic>
      <xdr:nvPicPr>
        <xdr:cNvPr id="2" name="Afbeelding 2">
          <a:extLst>
            <a:ext uri="{FF2B5EF4-FFF2-40B4-BE49-F238E27FC236}">
              <a16:creationId xmlns:a16="http://schemas.microsoft.com/office/drawing/2014/main" id="{B0F9D6B9-386E-4561-9618-4A7723CED5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90600"/>
          <a:ext cx="6762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5153026</xdr:colOff>
      <xdr:row>9</xdr:row>
      <xdr:rowOff>95250</xdr:rowOff>
    </xdr:from>
    <xdr:to>
      <xdr:col>2</xdr:col>
      <xdr:colOff>333376</xdr:colOff>
      <xdr:row>10</xdr:row>
      <xdr:rowOff>209550</xdr:rowOff>
    </xdr:to>
    <xdr:sp macro="" textlink="">
      <xdr:nvSpPr>
        <xdr:cNvPr id="3" name="Pijl: rechts 2">
          <a:extLst>
            <a:ext uri="{FF2B5EF4-FFF2-40B4-BE49-F238E27FC236}">
              <a16:creationId xmlns:a16="http://schemas.microsoft.com/office/drawing/2014/main" id="{37E4337A-A9DC-4783-BEB3-D9D150A45FC0}"/>
            </a:ext>
          </a:extLst>
        </xdr:cNvPr>
        <xdr:cNvSpPr/>
      </xdr:nvSpPr>
      <xdr:spPr>
        <a:xfrm rot="694405">
          <a:off x="5972176" y="3276600"/>
          <a:ext cx="1133475" cy="438150"/>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295274</xdr:colOff>
      <xdr:row>3</xdr:row>
      <xdr:rowOff>28574</xdr:rowOff>
    </xdr:from>
    <xdr:to>
      <xdr:col>5</xdr:col>
      <xdr:colOff>1000125</xdr:colOff>
      <xdr:row>7</xdr:row>
      <xdr:rowOff>704850</xdr:rowOff>
    </xdr:to>
    <xdr:pic>
      <xdr:nvPicPr>
        <xdr:cNvPr id="2" name="Afbeelding 4">
          <a:extLst>
            <a:ext uri="{FF2B5EF4-FFF2-40B4-BE49-F238E27FC236}">
              <a16:creationId xmlns:a16="http://schemas.microsoft.com/office/drawing/2014/main" id="{D5D9F733-3A2C-4A0B-8570-81314B1C4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4" y="533399"/>
          <a:ext cx="2895601" cy="2457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5200649</xdr:colOff>
      <xdr:row>21</xdr:row>
      <xdr:rowOff>323850</xdr:rowOff>
    </xdr:from>
    <xdr:to>
      <xdr:col>1</xdr:col>
      <xdr:colOff>6334124</xdr:colOff>
      <xdr:row>22</xdr:row>
      <xdr:rowOff>561975</xdr:rowOff>
    </xdr:to>
    <xdr:sp macro="" textlink="">
      <xdr:nvSpPr>
        <xdr:cNvPr id="3" name="Pijl: rechts 2">
          <a:extLst>
            <a:ext uri="{FF2B5EF4-FFF2-40B4-BE49-F238E27FC236}">
              <a16:creationId xmlns:a16="http://schemas.microsoft.com/office/drawing/2014/main" id="{032CB038-13E0-4E09-9FD1-C7985F0B45DA}"/>
            </a:ext>
          </a:extLst>
        </xdr:cNvPr>
        <xdr:cNvSpPr/>
      </xdr:nvSpPr>
      <xdr:spPr>
        <a:xfrm rot="694405">
          <a:off x="5657849" y="8048625"/>
          <a:ext cx="1133475" cy="438150"/>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5791200</xdr:colOff>
      <xdr:row>33</xdr:row>
      <xdr:rowOff>9525</xdr:rowOff>
    </xdr:from>
    <xdr:to>
      <xdr:col>2</xdr:col>
      <xdr:colOff>342900</xdr:colOff>
      <xdr:row>34</xdr:row>
      <xdr:rowOff>38100</xdr:rowOff>
    </xdr:to>
    <xdr:sp macro="" textlink="">
      <xdr:nvSpPr>
        <xdr:cNvPr id="4" name="Pijl: rechts 3">
          <a:extLst>
            <a:ext uri="{FF2B5EF4-FFF2-40B4-BE49-F238E27FC236}">
              <a16:creationId xmlns:a16="http://schemas.microsoft.com/office/drawing/2014/main" id="{CF7563FD-1DED-48ED-B699-2E582B18EBD5}"/>
            </a:ext>
          </a:extLst>
        </xdr:cNvPr>
        <xdr:cNvSpPr/>
      </xdr:nvSpPr>
      <xdr:spPr>
        <a:xfrm rot="694405">
          <a:off x="6248400" y="11363325"/>
          <a:ext cx="1133475" cy="304800"/>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209550</xdr:colOff>
      <xdr:row>1</xdr:row>
      <xdr:rowOff>152400</xdr:rowOff>
    </xdr:from>
    <xdr:to>
      <xdr:col>3</xdr:col>
      <xdr:colOff>1619250</xdr:colOff>
      <xdr:row>6</xdr:row>
      <xdr:rowOff>590550</xdr:rowOff>
    </xdr:to>
    <xdr:pic>
      <xdr:nvPicPr>
        <xdr:cNvPr id="2" name="Afbeelding 3">
          <a:extLst>
            <a:ext uri="{FF2B5EF4-FFF2-40B4-BE49-F238E27FC236}">
              <a16:creationId xmlns:a16="http://schemas.microsoft.com/office/drawing/2014/main" id="{F5CC6615-7450-49EE-B048-F38BB2E5B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14325"/>
          <a:ext cx="4067175"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4333875</xdr:colOff>
      <xdr:row>8</xdr:row>
      <xdr:rowOff>0</xdr:rowOff>
    </xdr:from>
    <xdr:to>
      <xdr:col>1</xdr:col>
      <xdr:colOff>5467350</xdr:colOff>
      <xdr:row>10</xdr:row>
      <xdr:rowOff>76200</xdr:rowOff>
    </xdr:to>
    <xdr:sp macro="" textlink="">
      <xdr:nvSpPr>
        <xdr:cNvPr id="3" name="Pijl: rechts 2">
          <a:extLst>
            <a:ext uri="{FF2B5EF4-FFF2-40B4-BE49-F238E27FC236}">
              <a16:creationId xmlns:a16="http://schemas.microsoft.com/office/drawing/2014/main" id="{EE5B6546-F91E-4C2B-A991-25751146061B}"/>
            </a:ext>
          </a:extLst>
        </xdr:cNvPr>
        <xdr:cNvSpPr/>
      </xdr:nvSpPr>
      <xdr:spPr>
        <a:xfrm rot="694405">
          <a:off x="4762500" y="2933700"/>
          <a:ext cx="1133475" cy="438150"/>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enepennings9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6E28-DB3B-48E7-B7D1-CD349B3C3B44}">
  <dimension ref="B1:B34"/>
  <sheetViews>
    <sheetView workbookViewId="0">
      <selection activeCell="D35" sqref="D35"/>
    </sheetView>
  </sheetViews>
  <sheetFormatPr defaultRowHeight="13.2"/>
  <cols>
    <col min="1" max="1" width="4.6640625" customWidth="1"/>
  </cols>
  <sheetData>
    <row r="1" spans="2:2" ht="17.399999999999999">
      <c r="B1" s="107" t="s">
        <v>100</v>
      </c>
    </row>
    <row r="3" spans="2:2">
      <c r="B3" t="s">
        <v>93</v>
      </c>
    </row>
    <row r="4" spans="2:2">
      <c r="B4" t="s">
        <v>94</v>
      </c>
    </row>
    <row r="5" spans="2:2">
      <c r="B5" t="s">
        <v>220</v>
      </c>
    </row>
    <row r="6" spans="2:2">
      <c r="B6" t="s">
        <v>95</v>
      </c>
    </row>
    <row r="7" spans="2:2">
      <c r="B7" s="58" t="s">
        <v>96</v>
      </c>
    </row>
    <row r="8" spans="2:2">
      <c r="B8" s="58" t="s">
        <v>97</v>
      </c>
    </row>
    <row r="9" spans="2:2">
      <c r="B9" s="58" t="s">
        <v>98</v>
      </c>
    </row>
    <row r="10" spans="2:2">
      <c r="B10" s="58" t="s">
        <v>99</v>
      </c>
    </row>
    <row r="31" spans="2:2">
      <c r="B31" t="s">
        <v>101</v>
      </c>
    </row>
    <row r="32" spans="2:2">
      <c r="B32" s="58" t="s">
        <v>221</v>
      </c>
    </row>
    <row r="33" spans="2:2">
      <c r="B33" s="58"/>
    </row>
    <row r="34" spans="2:2">
      <c r="B34" s="57"/>
    </row>
  </sheetData>
  <hyperlinks>
    <hyperlink ref="B7" location="Innovatie!A1" display="- Hoe innovatief is mijn project?" xr:uid="{E5461A7B-7097-4A16-96AC-A27517075162}"/>
    <hyperlink ref="B8" location="Techniek!A1" display="- Wat is technische onzekerheid precies?" xr:uid="{A2EDC30D-8301-461C-B6A3-3B69B229EFE5}"/>
    <hyperlink ref="B9" location="Omgeving!A1" display="- Hoe afhankelijk ben ik van de omgeving?" xr:uid="{FAB89F26-9F38-4077-9AC7-9573A456C78A}"/>
    <hyperlink ref="B10" location="Situatie!A1" display="- Hoe schat ik in drie minuten de situatie in?" xr:uid="{854D58E9-E453-4BB4-8641-CEDA12BFD966}"/>
    <hyperlink ref="B32" r:id="rId1" xr:uid="{865BD1C4-F77A-4FAE-9CFE-DF3986CB8C2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D16A3-11F8-4645-AC30-33B0B98B026C}">
  <dimension ref="A1:R70"/>
  <sheetViews>
    <sheetView zoomScale="140" zoomScaleNormal="140" workbookViewId="0">
      <pane xSplit="2" ySplit="3" topLeftCell="C34" activePane="bottomRight" state="frozen"/>
      <selection pane="topRight" activeCell="C1" sqref="C1"/>
      <selection pane="bottomLeft" activeCell="A4" sqref="A4"/>
      <selection pane="bottomRight" activeCell="E37" sqref="E37"/>
    </sheetView>
  </sheetViews>
  <sheetFormatPr defaultColWidth="9.109375" defaultRowHeight="10.199999999999999"/>
  <cols>
    <col min="1" max="1" width="4.33203125" style="1" customWidth="1"/>
    <col min="2" max="2" width="11.44140625" style="1" customWidth="1"/>
    <col min="3" max="3" width="56.109375" style="1" customWidth="1"/>
    <col min="4" max="9" width="10.5546875" style="1" customWidth="1"/>
    <col min="10" max="10" width="6.44140625" style="1" hidden="1" customWidth="1"/>
    <col min="11" max="11" width="12.33203125" style="1" hidden="1" customWidth="1"/>
    <col min="12" max="12" width="2.44140625" style="1" hidden="1" customWidth="1"/>
    <col min="13" max="13" width="65.6640625" style="1" hidden="1" customWidth="1"/>
    <col min="14" max="15" width="0" style="1" hidden="1" customWidth="1"/>
    <col min="16" max="16384" width="9.109375" style="1"/>
  </cols>
  <sheetData>
    <row r="1" spans="1:13">
      <c r="C1" s="35" t="s">
        <v>77</v>
      </c>
    </row>
    <row r="3" spans="1:13" ht="20.399999999999999">
      <c r="A3" s="6"/>
      <c r="B3" s="6" t="s">
        <v>28</v>
      </c>
      <c r="C3" s="6" t="s">
        <v>29</v>
      </c>
      <c r="D3" s="13" t="s">
        <v>84</v>
      </c>
      <c r="E3" s="13" t="s">
        <v>80</v>
      </c>
      <c r="F3" s="13" t="s">
        <v>81</v>
      </c>
      <c r="G3" s="13" t="s">
        <v>82</v>
      </c>
      <c r="H3" s="13" t="s">
        <v>30</v>
      </c>
      <c r="I3" s="14" t="s">
        <v>83</v>
      </c>
      <c r="K3" s="7" t="s">
        <v>32</v>
      </c>
      <c r="M3" s="7" t="s">
        <v>33</v>
      </c>
    </row>
    <row r="4" spans="1:13" ht="20.399999999999999">
      <c r="A4" s="32">
        <v>1</v>
      </c>
      <c r="B4" s="32" t="s">
        <v>0</v>
      </c>
      <c r="C4" s="11" t="s">
        <v>31</v>
      </c>
      <c r="D4" s="2"/>
      <c r="E4" s="2"/>
      <c r="F4" s="2"/>
      <c r="G4" s="9"/>
      <c r="H4" s="2"/>
      <c r="I4" s="2"/>
      <c r="J4" s="22"/>
      <c r="K4" s="2"/>
      <c r="M4" s="2" t="s">
        <v>5</v>
      </c>
    </row>
    <row r="5" spans="1:13" ht="20.399999999999999">
      <c r="A5" s="32">
        <v>2</v>
      </c>
      <c r="B5" s="32" t="s">
        <v>0</v>
      </c>
      <c r="C5" s="12" t="s">
        <v>63</v>
      </c>
      <c r="D5" s="2"/>
      <c r="E5" s="2"/>
      <c r="F5" s="2"/>
      <c r="G5" s="23"/>
      <c r="H5" s="2"/>
      <c r="I5" s="2"/>
      <c r="J5" s="25"/>
      <c r="K5" s="24"/>
      <c r="M5" s="2" t="s">
        <v>24</v>
      </c>
    </row>
    <row r="6" spans="1:13" ht="30.6">
      <c r="A6" s="32">
        <v>3</v>
      </c>
      <c r="B6" s="32" t="s">
        <v>0</v>
      </c>
      <c r="C6" s="11" t="s">
        <v>35</v>
      </c>
      <c r="D6" s="2"/>
      <c r="E6" s="2"/>
      <c r="F6" s="2"/>
      <c r="G6" s="9"/>
      <c r="H6" s="2"/>
      <c r="I6" s="2"/>
      <c r="J6" s="22"/>
      <c r="K6" s="2"/>
      <c r="M6" s="2"/>
    </row>
    <row r="7" spans="1:13">
      <c r="A7" s="32">
        <v>4</v>
      </c>
      <c r="B7" s="32" t="s">
        <v>0</v>
      </c>
      <c r="C7" s="11" t="s">
        <v>34</v>
      </c>
      <c r="D7" s="2"/>
      <c r="E7" s="2"/>
      <c r="F7" s="2"/>
      <c r="G7" s="9"/>
      <c r="H7" s="2"/>
      <c r="I7" s="2"/>
      <c r="J7" s="22"/>
      <c r="K7" s="2"/>
      <c r="M7" s="2"/>
    </row>
    <row r="8" spans="1:13" ht="20.399999999999999">
      <c r="A8" s="32">
        <v>5</v>
      </c>
      <c r="B8" s="32" t="s">
        <v>0</v>
      </c>
      <c r="C8" s="8" t="s">
        <v>64</v>
      </c>
      <c r="D8" s="2"/>
      <c r="E8" s="2"/>
      <c r="F8" s="2"/>
      <c r="G8" s="9"/>
      <c r="H8" s="2"/>
      <c r="I8" s="2"/>
      <c r="J8" s="22"/>
      <c r="K8" s="2"/>
      <c r="M8" s="2" t="s">
        <v>6</v>
      </c>
    </row>
    <row r="9" spans="1:13" ht="20.399999999999999">
      <c r="A9" s="32">
        <v>6</v>
      </c>
      <c r="B9" s="32" t="s">
        <v>0</v>
      </c>
      <c r="C9" s="11" t="s">
        <v>36</v>
      </c>
      <c r="D9" s="2"/>
      <c r="E9" s="2"/>
      <c r="F9" s="2"/>
      <c r="G9" s="9"/>
      <c r="H9" s="2"/>
      <c r="I9" s="2"/>
      <c r="J9" s="22"/>
      <c r="K9" s="2"/>
      <c r="M9" s="2" t="s">
        <v>8</v>
      </c>
    </row>
    <row r="10" spans="1:13" ht="20.399999999999999">
      <c r="A10" s="32">
        <v>7</v>
      </c>
      <c r="B10" s="32" t="s">
        <v>0</v>
      </c>
      <c r="C10" s="11" t="s">
        <v>37</v>
      </c>
      <c r="D10" s="2"/>
      <c r="E10" s="2"/>
      <c r="F10" s="2"/>
      <c r="G10" s="9"/>
      <c r="H10" s="2"/>
      <c r="I10" s="2"/>
      <c r="J10" s="22"/>
      <c r="K10" s="2"/>
      <c r="M10" s="2" t="s">
        <v>7</v>
      </c>
    </row>
    <row r="11" spans="1:13" ht="15" customHeight="1">
      <c r="A11" s="32">
        <v>8</v>
      </c>
      <c r="B11" s="32" t="s">
        <v>0</v>
      </c>
      <c r="C11" s="11" t="s">
        <v>38</v>
      </c>
      <c r="D11" s="2"/>
      <c r="E11" s="2"/>
      <c r="F11" s="2"/>
      <c r="G11" s="9"/>
      <c r="H11" s="2"/>
      <c r="I11" s="2"/>
      <c r="J11" s="22"/>
      <c r="K11" s="2"/>
      <c r="M11" s="2" t="s">
        <v>9</v>
      </c>
    </row>
    <row r="12" spans="1:13" ht="20.399999999999999">
      <c r="A12" s="32">
        <v>9</v>
      </c>
      <c r="B12" s="32" t="s">
        <v>0</v>
      </c>
      <c r="C12" s="8" t="s">
        <v>85</v>
      </c>
      <c r="D12" s="2"/>
      <c r="E12" s="2"/>
      <c r="F12" s="2"/>
      <c r="G12" s="9"/>
      <c r="H12" s="2"/>
      <c r="I12" s="2"/>
      <c r="J12" s="22"/>
      <c r="K12" s="2"/>
      <c r="M12" s="2" t="s">
        <v>10</v>
      </c>
    </row>
    <row r="13" spans="1:13" ht="20.399999999999999">
      <c r="A13" s="32">
        <v>10</v>
      </c>
      <c r="B13" s="32" t="s">
        <v>0</v>
      </c>
      <c r="C13" s="12" t="s">
        <v>39</v>
      </c>
      <c r="D13" s="2"/>
      <c r="E13" s="2"/>
      <c r="F13" s="2"/>
      <c r="G13" s="9"/>
      <c r="H13" s="2"/>
      <c r="I13" s="2"/>
      <c r="J13" s="22"/>
      <c r="K13" s="2"/>
      <c r="M13" s="2" t="s">
        <v>11</v>
      </c>
    </row>
    <row r="14" spans="1:13" ht="20.399999999999999">
      <c r="A14" s="32">
        <v>11</v>
      </c>
      <c r="B14" s="32" t="s">
        <v>0</v>
      </c>
      <c r="C14" s="11" t="s">
        <v>40</v>
      </c>
      <c r="D14" s="2"/>
      <c r="E14" s="2"/>
      <c r="F14" s="2"/>
      <c r="G14" s="9"/>
      <c r="H14" s="2"/>
      <c r="I14" s="2"/>
      <c r="J14" s="22"/>
      <c r="K14" s="2"/>
      <c r="M14" s="27" t="s">
        <v>26</v>
      </c>
    </row>
    <row r="15" spans="1:13" ht="20.399999999999999">
      <c r="A15" s="32">
        <v>12</v>
      </c>
      <c r="B15" s="32" t="s">
        <v>0</v>
      </c>
      <c r="C15" s="11" t="s">
        <v>78</v>
      </c>
      <c r="D15" s="2"/>
      <c r="E15" s="2"/>
      <c r="F15" s="2"/>
      <c r="G15" s="9"/>
      <c r="H15" s="2"/>
      <c r="I15" s="2"/>
      <c r="J15" s="22"/>
      <c r="K15" s="2"/>
      <c r="M15" s="9"/>
    </row>
    <row r="16" spans="1:13" ht="20.399999999999999">
      <c r="A16" s="32">
        <v>1</v>
      </c>
      <c r="B16" s="32" t="s">
        <v>1</v>
      </c>
      <c r="C16" s="10" t="s">
        <v>91</v>
      </c>
      <c r="D16" s="2"/>
      <c r="E16" s="2"/>
      <c r="F16" s="2"/>
      <c r="G16" s="9"/>
      <c r="H16" s="2"/>
      <c r="I16" s="2"/>
      <c r="J16" s="22"/>
      <c r="K16" s="2"/>
      <c r="M16" s="28" t="s">
        <v>25</v>
      </c>
    </row>
    <row r="17" spans="1:18" ht="20.399999999999999">
      <c r="A17" s="32">
        <v>2</v>
      </c>
      <c r="B17" s="32" t="s">
        <v>1</v>
      </c>
      <c r="C17" s="11" t="s">
        <v>41</v>
      </c>
      <c r="D17" s="2"/>
      <c r="E17" s="2"/>
      <c r="F17" s="2"/>
      <c r="G17" s="9"/>
      <c r="H17" s="2"/>
      <c r="I17" s="2"/>
      <c r="J17" s="22"/>
      <c r="K17" s="2"/>
      <c r="M17" s="9"/>
    </row>
    <row r="18" spans="1:18" ht="27" customHeight="1">
      <c r="A18" s="32">
        <v>3</v>
      </c>
      <c r="B18" s="32" t="s">
        <v>1</v>
      </c>
      <c r="C18" s="11" t="s">
        <v>86</v>
      </c>
      <c r="D18" s="2"/>
      <c r="E18" s="2"/>
      <c r="F18" s="2"/>
      <c r="G18" s="9"/>
      <c r="H18" s="2"/>
      <c r="I18" s="2"/>
      <c r="J18" s="22"/>
      <c r="K18" s="2"/>
      <c r="M18" s="9"/>
    </row>
    <row r="19" spans="1:18">
      <c r="A19" s="32">
        <v>1</v>
      </c>
      <c r="B19" s="32" t="s">
        <v>2</v>
      </c>
      <c r="C19" s="15" t="s">
        <v>42</v>
      </c>
      <c r="D19" s="2"/>
      <c r="E19" s="2"/>
      <c r="F19" s="2"/>
      <c r="G19" s="26"/>
      <c r="H19" s="2"/>
      <c r="I19" s="2"/>
      <c r="J19" s="22"/>
      <c r="K19" s="5"/>
      <c r="M19" s="29"/>
    </row>
    <row r="20" spans="1:18">
      <c r="A20" s="32">
        <v>2</v>
      </c>
      <c r="B20" s="32" t="s">
        <v>2</v>
      </c>
      <c r="C20" s="15" t="s">
        <v>43</v>
      </c>
      <c r="D20" s="2"/>
      <c r="E20" s="2"/>
      <c r="F20" s="2"/>
      <c r="G20" s="26"/>
      <c r="H20" s="2"/>
      <c r="I20" s="2"/>
      <c r="J20" s="22"/>
      <c r="K20" s="5"/>
      <c r="M20" s="2" t="s">
        <v>21</v>
      </c>
    </row>
    <row r="21" spans="1:18" ht="30.6">
      <c r="A21" s="32">
        <v>3</v>
      </c>
      <c r="B21" s="32" t="s">
        <v>2</v>
      </c>
      <c r="C21" s="15" t="s">
        <v>44</v>
      </c>
      <c r="D21" s="2"/>
      <c r="E21" s="2"/>
      <c r="F21" s="2"/>
      <c r="G21" s="26"/>
      <c r="H21" s="2"/>
      <c r="I21" s="2"/>
      <c r="J21" s="22"/>
      <c r="K21" s="5"/>
      <c r="M21" s="10" t="s">
        <v>27</v>
      </c>
      <c r="R21" s="47"/>
    </row>
    <row r="22" spans="1:18" ht="30.6">
      <c r="A22" s="32">
        <v>4</v>
      </c>
      <c r="B22" s="32" t="s">
        <v>2</v>
      </c>
      <c r="C22" s="15" t="s">
        <v>79</v>
      </c>
      <c r="D22" s="2"/>
      <c r="E22" s="2"/>
      <c r="F22" s="2"/>
      <c r="G22" s="26"/>
      <c r="H22" s="2"/>
      <c r="I22" s="2"/>
      <c r="J22" s="22"/>
      <c r="K22" s="5"/>
      <c r="M22" s="26" t="s">
        <v>20</v>
      </c>
      <c r="R22" s="48"/>
    </row>
    <row r="23" spans="1:18" ht="20.399999999999999">
      <c r="A23" s="32">
        <v>1</v>
      </c>
      <c r="B23" s="32" t="s">
        <v>45</v>
      </c>
      <c r="C23" s="11" t="s">
        <v>46</v>
      </c>
      <c r="D23" s="2"/>
      <c r="E23" s="2"/>
      <c r="F23" s="2"/>
      <c r="G23" s="23"/>
      <c r="H23" s="2"/>
      <c r="I23" s="2"/>
      <c r="J23" s="24" t="s">
        <v>18</v>
      </c>
      <c r="K23" s="2"/>
      <c r="M23" s="2" t="s">
        <v>16</v>
      </c>
      <c r="R23" s="48"/>
    </row>
    <row r="24" spans="1:18" ht="30.6">
      <c r="A24" s="32">
        <v>2</v>
      </c>
      <c r="B24" s="32" t="s">
        <v>45</v>
      </c>
      <c r="C24" s="15" t="s">
        <v>48</v>
      </c>
      <c r="D24" s="2"/>
      <c r="E24" s="2"/>
      <c r="F24" s="2"/>
      <c r="G24" s="23"/>
      <c r="H24" s="2"/>
      <c r="I24" s="2"/>
      <c r="J24" s="24" t="s">
        <v>18</v>
      </c>
      <c r="K24" s="5"/>
      <c r="M24" s="2" t="s">
        <v>17</v>
      </c>
      <c r="R24" s="48"/>
    </row>
    <row r="25" spans="1:18" ht="20.399999999999999">
      <c r="A25" s="32">
        <v>3</v>
      </c>
      <c r="B25" s="32" t="s">
        <v>45</v>
      </c>
      <c r="C25" s="16" t="s">
        <v>47</v>
      </c>
      <c r="D25" s="2"/>
      <c r="E25" s="2"/>
      <c r="F25" s="2"/>
      <c r="G25" s="23"/>
      <c r="H25" s="2"/>
      <c r="I25" s="2"/>
      <c r="J25" s="24" t="s">
        <v>18</v>
      </c>
      <c r="K25" s="5"/>
      <c r="M25" s="2" t="s">
        <v>17</v>
      </c>
      <c r="R25" s="48"/>
    </row>
    <row r="26" spans="1:18" ht="20.399999999999999">
      <c r="A26" s="32">
        <v>4</v>
      </c>
      <c r="B26" s="32" t="s">
        <v>45</v>
      </c>
      <c r="C26" s="17" t="s">
        <v>49</v>
      </c>
      <c r="D26" s="2"/>
      <c r="E26" s="2"/>
      <c r="F26" s="2"/>
      <c r="G26" s="23"/>
      <c r="H26" s="2"/>
      <c r="I26" s="2"/>
      <c r="J26" s="24" t="s">
        <v>18</v>
      </c>
      <c r="K26" s="2"/>
      <c r="M26" s="2" t="s">
        <v>19</v>
      </c>
      <c r="R26" s="48"/>
    </row>
    <row r="27" spans="1:18" ht="20.399999999999999">
      <c r="A27" s="32">
        <v>1</v>
      </c>
      <c r="B27" s="32" t="s">
        <v>3</v>
      </c>
      <c r="C27" s="17" t="s">
        <v>50</v>
      </c>
      <c r="D27" s="2"/>
      <c r="E27" s="2"/>
      <c r="F27" s="2"/>
      <c r="G27" s="9"/>
      <c r="H27" s="2"/>
      <c r="I27" s="2"/>
      <c r="J27" s="22"/>
      <c r="K27" s="2"/>
      <c r="M27" s="9"/>
    </row>
    <row r="28" spans="1:18" ht="20.399999999999999">
      <c r="A28" s="32">
        <v>2</v>
      </c>
      <c r="B28" s="32" t="s">
        <v>3</v>
      </c>
      <c r="C28" s="17" t="s">
        <v>58</v>
      </c>
      <c r="D28" s="2"/>
      <c r="E28" s="2"/>
      <c r="F28" s="2"/>
      <c r="G28" s="9"/>
      <c r="H28" s="2"/>
      <c r="I28" s="2"/>
      <c r="J28" s="22"/>
      <c r="K28" s="2"/>
      <c r="M28" s="9"/>
    </row>
    <row r="29" spans="1:18" ht="20.399999999999999">
      <c r="A29" s="32">
        <v>3</v>
      </c>
      <c r="B29" s="32" t="s">
        <v>3</v>
      </c>
      <c r="C29" s="17" t="s">
        <v>51</v>
      </c>
      <c r="D29" s="2"/>
      <c r="E29" s="2"/>
      <c r="F29" s="2"/>
      <c r="G29" s="9"/>
      <c r="H29" s="2"/>
      <c r="I29" s="2"/>
      <c r="J29" s="22"/>
      <c r="K29" s="2"/>
      <c r="M29" s="9"/>
    </row>
    <row r="30" spans="1:18" ht="20.399999999999999">
      <c r="A30" s="32">
        <v>4</v>
      </c>
      <c r="B30" s="32" t="s">
        <v>3</v>
      </c>
      <c r="C30" s="17" t="s">
        <v>52</v>
      </c>
      <c r="D30" s="2"/>
      <c r="E30" s="2"/>
      <c r="F30" s="2"/>
      <c r="G30" s="9"/>
      <c r="H30" s="2"/>
      <c r="I30" s="2"/>
      <c r="J30" s="22"/>
      <c r="K30" s="2"/>
      <c r="M30" s="9" t="s">
        <v>22</v>
      </c>
    </row>
    <row r="31" spans="1:18" ht="20.399999999999999">
      <c r="A31" s="33">
        <v>5</v>
      </c>
      <c r="B31" s="32" t="s">
        <v>3</v>
      </c>
      <c r="C31" s="16" t="s">
        <v>53</v>
      </c>
      <c r="D31" s="2"/>
      <c r="E31" s="2"/>
      <c r="F31" s="2"/>
      <c r="G31" s="9"/>
      <c r="H31" s="2"/>
      <c r="I31" s="2"/>
      <c r="J31" s="22"/>
      <c r="K31" s="5"/>
      <c r="M31" s="2" t="s">
        <v>12</v>
      </c>
    </row>
    <row r="32" spans="1:18" ht="20.399999999999999">
      <c r="A32" s="33">
        <v>6</v>
      </c>
      <c r="B32" s="32" t="s">
        <v>3</v>
      </c>
      <c r="C32" s="16" t="s">
        <v>54</v>
      </c>
      <c r="D32" s="2"/>
      <c r="E32" s="2"/>
      <c r="F32" s="2"/>
      <c r="G32" s="9"/>
      <c r="H32" s="2"/>
      <c r="I32" s="2"/>
      <c r="J32" s="22"/>
      <c r="K32" s="5"/>
      <c r="M32" s="2" t="s">
        <v>14</v>
      </c>
    </row>
    <row r="33" spans="1:13" ht="20.399999999999999">
      <c r="A33" s="33">
        <v>7</v>
      </c>
      <c r="B33" s="32" t="s">
        <v>3</v>
      </c>
      <c r="C33" s="16" t="s">
        <v>55</v>
      </c>
      <c r="D33" s="2"/>
      <c r="E33" s="2"/>
      <c r="F33" s="2"/>
      <c r="G33" s="9"/>
      <c r="H33" s="2"/>
      <c r="I33" s="2"/>
      <c r="J33" s="22"/>
      <c r="K33" s="5"/>
      <c r="M33" s="2" t="s">
        <v>13</v>
      </c>
    </row>
    <row r="34" spans="1:13" ht="20.399999999999999">
      <c r="A34" s="33">
        <v>8</v>
      </c>
      <c r="B34" s="32" t="s">
        <v>3</v>
      </c>
      <c r="C34" s="16" t="s">
        <v>56</v>
      </c>
      <c r="D34" s="2"/>
      <c r="E34" s="2"/>
      <c r="F34" s="2"/>
      <c r="G34" s="26"/>
      <c r="H34" s="2"/>
      <c r="I34" s="2"/>
      <c r="J34" s="22"/>
      <c r="K34" s="5"/>
      <c r="M34" s="2"/>
    </row>
    <row r="35" spans="1:13" ht="20.399999999999999">
      <c r="A35" s="33">
        <v>9</v>
      </c>
      <c r="B35" s="32" t="s">
        <v>3</v>
      </c>
      <c r="C35" s="16" t="s">
        <v>87</v>
      </c>
      <c r="D35" s="2"/>
      <c r="E35" s="2"/>
      <c r="F35" s="2"/>
      <c r="G35" s="26"/>
      <c r="H35" s="2"/>
      <c r="I35" s="2"/>
      <c r="J35" s="22"/>
      <c r="K35" s="5"/>
      <c r="M35" s="2" t="s">
        <v>15</v>
      </c>
    </row>
    <row r="36" spans="1:13" ht="20.399999999999999">
      <c r="A36" s="34">
        <v>10</v>
      </c>
      <c r="B36" s="32" t="s">
        <v>3</v>
      </c>
      <c r="C36" s="16" t="s">
        <v>57</v>
      </c>
      <c r="D36" s="2"/>
      <c r="E36" s="2"/>
      <c r="F36" s="2"/>
      <c r="G36" s="9"/>
      <c r="H36" s="2"/>
      <c r="I36" s="2"/>
      <c r="J36" s="22"/>
      <c r="K36" s="5"/>
      <c r="M36" s="2" t="s">
        <v>23</v>
      </c>
    </row>
    <row r="38" spans="1:13" hidden="1">
      <c r="B38" s="1" t="s">
        <v>0</v>
      </c>
      <c r="C38" s="1" t="s">
        <v>59</v>
      </c>
      <c r="D38" s="3">
        <f>SUM(D4:D15)</f>
        <v>0</v>
      </c>
      <c r="E38" s="3">
        <f t="shared" ref="E38:I38" si="0">SUM(E4:E15)</f>
        <v>0</v>
      </c>
      <c r="F38" s="3">
        <f t="shared" si="0"/>
        <v>0</v>
      </c>
      <c r="G38" s="3">
        <f t="shared" si="0"/>
        <v>0</v>
      </c>
      <c r="H38" s="3">
        <f t="shared" si="0"/>
        <v>0</v>
      </c>
      <c r="I38" s="3">
        <f t="shared" si="0"/>
        <v>0</v>
      </c>
      <c r="M38" s="4"/>
    </row>
    <row r="39" spans="1:13" hidden="1">
      <c r="C39" s="4" t="s">
        <v>65</v>
      </c>
      <c r="D39" s="3">
        <v>12</v>
      </c>
      <c r="E39" s="3">
        <v>12</v>
      </c>
      <c r="F39" s="3">
        <v>12</v>
      </c>
      <c r="G39" s="3">
        <v>12</v>
      </c>
      <c r="H39" s="3">
        <v>12</v>
      </c>
      <c r="I39" s="3">
        <v>12</v>
      </c>
    </row>
    <row r="40" spans="1:13" hidden="1">
      <c r="C40" s="4" t="s">
        <v>69</v>
      </c>
      <c r="D40" s="3">
        <v>6</v>
      </c>
      <c r="E40" s="3">
        <v>5</v>
      </c>
      <c r="F40" s="3">
        <v>4</v>
      </c>
      <c r="G40" s="3">
        <v>3</v>
      </c>
      <c r="H40" s="3">
        <v>2</v>
      </c>
      <c r="I40" s="3">
        <v>1</v>
      </c>
    </row>
    <row r="41" spans="1:13" hidden="1">
      <c r="C41" s="4" t="s">
        <v>67</v>
      </c>
      <c r="D41" s="3">
        <f t="shared" ref="D41:I41" si="1">+D40*D39</f>
        <v>72</v>
      </c>
      <c r="E41" s="3">
        <f t="shared" si="1"/>
        <v>60</v>
      </c>
      <c r="F41" s="3">
        <f t="shared" si="1"/>
        <v>48</v>
      </c>
      <c r="G41" s="3">
        <f t="shared" si="1"/>
        <v>36</v>
      </c>
      <c r="H41" s="3">
        <f t="shared" si="1"/>
        <v>24</v>
      </c>
      <c r="I41" s="3">
        <f t="shared" si="1"/>
        <v>12</v>
      </c>
    </row>
    <row r="42" spans="1:13" hidden="1">
      <c r="C42" s="4" t="s">
        <v>68</v>
      </c>
      <c r="D42" s="52">
        <f>(D38*D40)+(E38*E40)+(F38*F40)+(G38*G40)+(H38*H40)+(I38*I40)</f>
        <v>0</v>
      </c>
      <c r="E42" s="30">
        <f>D42/D41</f>
        <v>0</v>
      </c>
      <c r="F42" s="30"/>
      <c r="G42" s="30"/>
      <c r="H42" s="30"/>
      <c r="I42" s="30"/>
    </row>
    <row r="43" spans="1:13" hidden="1">
      <c r="B43" s="1" t="s">
        <v>1</v>
      </c>
      <c r="C43" s="1" t="s">
        <v>59</v>
      </c>
      <c r="D43" s="3">
        <f t="shared" ref="D43:I43" si="2">SUM(D16:D18)</f>
        <v>0</v>
      </c>
      <c r="E43" s="3">
        <f t="shared" si="2"/>
        <v>0</v>
      </c>
      <c r="F43" s="3">
        <f t="shared" si="2"/>
        <v>0</v>
      </c>
      <c r="G43" s="3">
        <f t="shared" si="2"/>
        <v>0</v>
      </c>
      <c r="H43" s="3">
        <f t="shared" si="2"/>
        <v>0</v>
      </c>
      <c r="I43" s="3">
        <f t="shared" si="2"/>
        <v>0</v>
      </c>
    </row>
    <row r="44" spans="1:13" hidden="1">
      <c r="C44" s="4" t="s">
        <v>65</v>
      </c>
      <c r="D44" s="3">
        <v>3</v>
      </c>
      <c r="E44" s="3">
        <v>3</v>
      </c>
      <c r="F44" s="3">
        <v>3</v>
      </c>
      <c r="G44" s="3">
        <v>3</v>
      </c>
      <c r="H44" s="3">
        <v>3</v>
      </c>
      <c r="I44" s="3">
        <v>3</v>
      </c>
    </row>
    <row r="45" spans="1:13" hidden="1">
      <c r="C45" s="4" t="s">
        <v>69</v>
      </c>
      <c r="D45" s="3">
        <v>6</v>
      </c>
      <c r="E45" s="3">
        <v>5</v>
      </c>
      <c r="F45" s="3">
        <v>4</v>
      </c>
      <c r="G45" s="3">
        <v>3</v>
      </c>
      <c r="H45" s="3">
        <v>2</v>
      </c>
      <c r="I45" s="3">
        <v>1</v>
      </c>
    </row>
    <row r="46" spans="1:13" hidden="1">
      <c r="C46" s="4" t="s">
        <v>67</v>
      </c>
      <c r="D46" s="3">
        <f t="shared" ref="D46:I46" si="3">+D45*D44</f>
        <v>18</v>
      </c>
      <c r="E46" s="3">
        <f t="shared" si="3"/>
        <v>15</v>
      </c>
      <c r="F46" s="3">
        <f t="shared" si="3"/>
        <v>12</v>
      </c>
      <c r="G46" s="3">
        <f t="shared" si="3"/>
        <v>9</v>
      </c>
      <c r="H46" s="3">
        <f t="shared" si="3"/>
        <v>6</v>
      </c>
      <c r="I46" s="3">
        <f t="shared" si="3"/>
        <v>3</v>
      </c>
    </row>
    <row r="47" spans="1:13" hidden="1">
      <c r="C47" s="4" t="s">
        <v>68</v>
      </c>
      <c r="D47" s="52">
        <f>(D43*D$40)+(E43*E45)+(F43*F45)+(G43*G45)+(H43*H45)+(I43*I45)</f>
        <v>0</v>
      </c>
      <c r="E47" s="30">
        <f>D47/D46</f>
        <v>0</v>
      </c>
      <c r="F47" s="30"/>
      <c r="G47" s="30"/>
      <c r="H47" s="30"/>
      <c r="I47" s="30"/>
    </row>
    <row r="48" spans="1:13" hidden="1">
      <c r="B48" s="1" t="s">
        <v>2</v>
      </c>
      <c r="C48" s="1" t="s">
        <v>59</v>
      </c>
      <c r="D48" s="3">
        <f t="shared" ref="D48:G48" si="4">SUM(D19:D22)</f>
        <v>0</v>
      </c>
      <c r="E48" s="3">
        <f t="shared" si="4"/>
        <v>0</v>
      </c>
      <c r="F48" s="3">
        <f t="shared" si="4"/>
        <v>0</v>
      </c>
      <c r="G48" s="3">
        <f t="shared" si="4"/>
        <v>0</v>
      </c>
      <c r="H48" s="3">
        <f>SUM(H19:H22)</f>
        <v>0</v>
      </c>
      <c r="I48" s="3">
        <f>SUM(I19:I22)</f>
        <v>0</v>
      </c>
    </row>
    <row r="49" spans="1:13" hidden="1">
      <c r="C49" s="4" t="s">
        <v>65</v>
      </c>
      <c r="D49" s="3">
        <v>4</v>
      </c>
      <c r="E49" s="3">
        <v>4</v>
      </c>
      <c r="F49" s="3">
        <v>4</v>
      </c>
      <c r="G49" s="3">
        <v>4</v>
      </c>
      <c r="H49" s="3">
        <v>4</v>
      </c>
      <c r="I49" s="3">
        <v>4</v>
      </c>
    </row>
    <row r="50" spans="1:13" hidden="1">
      <c r="C50" s="4" t="s">
        <v>69</v>
      </c>
      <c r="D50" s="3">
        <v>6</v>
      </c>
      <c r="E50" s="3">
        <v>5</v>
      </c>
      <c r="F50" s="3">
        <v>4</v>
      </c>
      <c r="G50" s="3">
        <v>3</v>
      </c>
      <c r="H50" s="3">
        <v>2</v>
      </c>
      <c r="I50" s="3">
        <v>1</v>
      </c>
    </row>
    <row r="51" spans="1:13" hidden="1">
      <c r="C51" s="4" t="s">
        <v>67</v>
      </c>
      <c r="D51" s="3">
        <f t="shared" ref="D51:I51" si="5">+D50*D49</f>
        <v>24</v>
      </c>
      <c r="E51" s="3">
        <f t="shared" si="5"/>
        <v>20</v>
      </c>
      <c r="F51" s="3">
        <f t="shared" si="5"/>
        <v>16</v>
      </c>
      <c r="G51" s="3">
        <f t="shared" si="5"/>
        <v>12</v>
      </c>
      <c r="H51" s="3">
        <f t="shared" si="5"/>
        <v>8</v>
      </c>
      <c r="I51" s="3">
        <f t="shared" si="5"/>
        <v>4</v>
      </c>
    </row>
    <row r="52" spans="1:13" hidden="1">
      <c r="C52" s="4" t="s">
        <v>68</v>
      </c>
      <c r="D52" s="52">
        <f>(D48*D$40)+(E48*E50)+(F48*F50)+(G48*G50)+(H48*H50)+(I48*I50)</f>
        <v>0</v>
      </c>
      <c r="E52" s="30">
        <f>D52/D51</f>
        <v>0</v>
      </c>
      <c r="F52" s="30"/>
      <c r="G52" s="30"/>
      <c r="H52" s="30"/>
      <c r="I52" s="30"/>
    </row>
    <row r="53" spans="1:13" ht="20.399999999999999" hidden="1">
      <c r="B53" s="1" t="s">
        <v>60</v>
      </c>
      <c r="C53" s="1" t="s">
        <v>59</v>
      </c>
      <c r="D53" s="3">
        <f t="shared" ref="D53:I53" si="6">SUM(D23:D26)</f>
        <v>0</v>
      </c>
      <c r="E53" s="3">
        <f t="shared" si="6"/>
        <v>0</v>
      </c>
      <c r="F53" s="3">
        <f t="shared" si="6"/>
        <v>0</v>
      </c>
      <c r="G53" s="3">
        <f t="shared" si="6"/>
        <v>0</v>
      </c>
      <c r="H53" s="3">
        <f t="shared" si="6"/>
        <v>0</v>
      </c>
      <c r="I53" s="3">
        <f t="shared" si="6"/>
        <v>0</v>
      </c>
    </row>
    <row r="54" spans="1:13" hidden="1">
      <c r="C54" s="4" t="s">
        <v>65</v>
      </c>
      <c r="D54" s="3">
        <v>4</v>
      </c>
      <c r="E54" s="3">
        <v>4</v>
      </c>
      <c r="F54" s="3">
        <v>4</v>
      </c>
      <c r="G54" s="3">
        <v>4</v>
      </c>
      <c r="H54" s="3">
        <v>4</v>
      </c>
      <c r="I54" s="3">
        <v>4</v>
      </c>
    </row>
    <row r="55" spans="1:13" hidden="1">
      <c r="C55" s="4" t="s">
        <v>69</v>
      </c>
      <c r="D55" s="3">
        <v>6</v>
      </c>
      <c r="E55" s="3">
        <v>5</v>
      </c>
      <c r="F55" s="3">
        <v>4</v>
      </c>
      <c r="G55" s="3">
        <v>3</v>
      </c>
      <c r="H55" s="3">
        <v>2</v>
      </c>
      <c r="I55" s="3">
        <v>1</v>
      </c>
    </row>
    <row r="56" spans="1:13" hidden="1">
      <c r="C56" s="4" t="s">
        <v>67</v>
      </c>
      <c r="D56" s="3">
        <f t="shared" ref="D56:I56" si="7">+D55*D54</f>
        <v>24</v>
      </c>
      <c r="E56" s="3">
        <f t="shared" si="7"/>
        <v>20</v>
      </c>
      <c r="F56" s="3">
        <f t="shared" si="7"/>
        <v>16</v>
      </c>
      <c r="G56" s="3">
        <f t="shared" si="7"/>
        <v>12</v>
      </c>
      <c r="H56" s="3">
        <f t="shared" si="7"/>
        <v>8</v>
      </c>
      <c r="I56" s="3">
        <f t="shared" si="7"/>
        <v>4</v>
      </c>
    </row>
    <row r="57" spans="1:13" hidden="1">
      <c r="C57" s="4" t="s">
        <v>68</v>
      </c>
      <c r="D57" s="52">
        <f>(D53*D$40)+(E53*E55)+(F53*F55)+(G53*G55)+(H53*H55)+(I53*I55)</f>
        <v>0</v>
      </c>
      <c r="E57" s="30">
        <f>D57/D56</f>
        <v>0</v>
      </c>
      <c r="F57" s="30"/>
      <c r="G57" s="30"/>
      <c r="H57" s="30"/>
      <c r="I57" s="30"/>
    </row>
    <row r="58" spans="1:13" ht="20.399999999999999" hidden="1">
      <c r="B58" s="1" t="s">
        <v>66</v>
      </c>
      <c r="C58" s="1" t="s">
        <v>59</v>
      </c>
      <c r="D58" s="3">
        <f>SUM(D27:D36)</f>
        <v>0</v>
      </c>
      <c r="E58" s="3">
        <f>SUM(E27:E36)</f>
        <v>0</v>
      </c>
      <c r="F58" s="3">
        <f t="shared" ref="F58:G58" si="8">SUM(F27:F36)</f>
        <v>0</v>
      </c>
      <c r="G58" s="3">
        <f t="shared" si="8"/>
        <v>0</v>
      </c>
      <c r="H58" s="3">
        <f>SUM(H27:H36)</f>
        <v>0</v>
      </c>
      <c r="I58" s="3">
        <f>SUM(I27:I36)</f>
        <v>0</v>
      </c>
    </row>
    <row r="59" spans="1:13" hidden="1">
      <c r="A59" s="1" t="s">
        <v>4</v>
      </c>
      <c r="C59" s="4" t="s">
        <v>65</v>
      </c>
      <c r="D59" s="3">
        <v>10</v>
      </c>
      <c r="E59" s="3">
        <v>10</v>
      </c>
      <c r="F59" s="3">
        <v>10</v>
      </c>
      <c r="G59" s="3">
        <v>10</v>
      </c>
      <c r="H59" s="3">
        <v>10</v>
      </c>
      <c r="I59" s="3">
        <v>10</v>
      </c>
      <c r="M59" s="3"/>
    </row>
    <row r="60" spans="1:13" hidden="1">
      <c r="C60" s="4" t="s">
        <v>69</v>
      </c>
      <c r="D60" s="3">
        <v>6</v>
      </c>
      <c r="E60" s="3">
        <v>5</v>
      </c>
      <c r="F60" s="3">
        <v>4</v>
      </c>
      <c r="G60" s="3">
        <v>3</v>
      </c>
      <c r="H60" s="3">
        <v>2</v>
      </c>
      <c r="I60" s="3">
        <v>1</v>
      </c>
      <c r="M60" s="3"/>
    </row>
    <row r="61" spans="1:13" hidden="1">
      <c r="C61" s="4" t="s">
        <v>67</v>
      </c>
      <c r="D61" s="3">
        <f t="shared" ref="D61:I61" si="9">+D60*D59</f>
        <v>60</v>
      </c>
      <c r="E61" s="3">
        <f t="shared" si="9"/>
        <v>50</v>
      </c>
      <c r="F61" s="3">
        <f t="shared" si="9"/>
        <v>40</v>
      </c>
      <c r="G61" s="3">
        <f t="shared" si="9"/>
        <v>30</v>
      </c>
      <c r="H61" s="3">
        <f t="shared" si="9"/>
        <v>20</v>
      </c>
      <c r="I61" s="3">
        <f t="shared" si="9"/>
        <v>10</v>
      </c>
      <c r="M61" s="3"/>
    </row>
    <row r="62" spans="1:13" hidden="1">
      <c r="C62" s="4" t="s">
        <v>68</v>
      </c>
      <c r="D62" s="52">
        <f>(D58*D$40)+(E58*E60)+(F58*F60)+(G58*G60)+(H58*H60)+(I58*I60)</f>
        <v>0</v>
      </c>
      <c r="E62" s="30">
        <f>D62/D61</f>
        <v>0</v>
      </c>
      <c r="F62" s="30"/>
      <c r="G62" s="30"/>
      <c r="H62" s="30"/>
      <c r="I62" s="30"/>
      <c r="M62" s="3"/>
    </row>
    <row r="63" spans="1:13" hidden="1">
      <c r="C63" s="3"/>
      <c r="M63" s="3"/>
    </row>
    <row r="64" spans="1:13" hidden="1">
      <c r="C64" s="3"/>
      <c r="M64" s="3"/>
    </row>
    <row r="65" spans="3:13">
      <c r="C65" s="3" t="s">
        <v>70</v>
      </c>
      <c r="D65" s="31">
        <f>+D41+D46+D51+D56+D61</f>
        <v>198</v>
      </c>
      <c r="M65" s="3"/>
    </row>
    <row r="66" spans="3:13">
      <c r="C66" s="3" t="s">
        <v>71</v>
      </c>
      <c r="D66" s="53">
        <f>+D42+D47+D52+D57+D62</f>
        <v>0</v>
      </c>
      <c r="E66" s="51">
        <f>D66/D65</f>
        <v>0</v>
      </c>
      <c r="M66" s="3"/>
    </row>
    <row r="68" spans="3:13">
      <c r="C68" s="25"/>
    </row>
    <row r="69" spans="3:13">
      <c r="C69" s="25"/>
    </row>
    <row r="70" spans="3:13">
      <c r="C70" s="25"/>
    </row>
  </sheetData>
  <autoFilter ref="A3:M36" xr:uid="{83550F42-3B10-465D-B6AC-6289F3B78675}"/>
  <pageMargins left="0.7" right="0.7" top="0.75" bottom="0.75" header="0.3" footer="0.3"/>
  <pageSetup paperSize="9" orientation="portrait" verticalDpi="0" r:id="rId1"/>
  <ignoredErrors>
    <ignoredError sqref="H39:I40 E39 E44 H48:I49 E49 H53:I54 E54 H58:I59 E58:E59 H43:I4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185F-9509-433F-9FAF-4CEA0AC6530C}">
  <dimension ref="B3:N16"/>
  <sheetViews>
    <sheetView topLeftCell="A13" workbookViewId="0">
      <selection activeCell="H9" sqref="H9"/>
    </sheetView>
  </sheetViews>
  <sheetFormatPr defaultRowHeight="13.2"/>
  <cols>
    <col min="3" max="3" width="28.33203125" bestFit="1" customWidth="1"/>
    <col min="4" max="4" width="11.6640625" customWidth="1"/>
    <col min="13" max="13" width="9.109375" customWidth="1"/>
    <col min="14" max="14" width="58.33203125" customWidth="1"/>
  </cols>
  <sheetData>
    <row r="3" spans="2:14" ht="13.8" thickBot="1"/>
    <row r="4" spans="2:14" ht="14.4" thickBot="1">
      <c r="B4" s="39"/>
      <c r="C4" s="40" t="s">
        <v>28</v>
      </c>
      <c r="D4" s="41" t="s">
        <v>72</v>
      </c>
      <c r="E4" s="42" t="s">
        <v>73</v>
      </c>
      <c r="F4" s="18"/>
      <c r="N4" s="36" t="s">
        <v>71</v>
      </c>
    </row>
    <row r="5" spans="2:14" ht="23.4" thickBot="1">
      <c r="B5" s="43">
        <v>1</v>
      </c>
      <c r="C5" s="44" t="s">
        <v>0</v>
      </c>
      <c r="D5" s="54">
        <v>1</v>
      </c>
      <c r="E5" s="49">
        <f>+Vragenlijst!E42</f>
        <v>0</v>
      </c>
      <c r="F5" s="20"/>
      <c r="N5" s="56">
        <f>+Vragenlijst!D66</f>
        <v>0</v>
      </c>
    </row>
    <row r="6" spans="2:14" ht="13.8">
      <c r="B6" s="43">
        <v>2</v>
      </c>
      <c r="C6" s="44" t="s">
        <v>62</v>
      </c>
      <c r="D6" s="54">
        <v>1</v>
      </c>
      <c r="E6" s="49">
        <f>+Vragenlijst!E47</f>
        <v>0</v>
      </c>
      <c r="F6" s="20"/>
    </row>
    <row r="7" spans="2:14" ht="13.8">
      <c r="B7" s="43">
        <v>3</v>
      </c>
      <c r="C7" s="44" t="s">
        <v>2</v>
      </c>
      <c r="D7" s="54">
        <v>1</v>
      </c>
      <c r="E7" s="49">
        <f>+Vragenlijst!E52</f>
        <v>0</v>
      </c>
      <c r="F7" s="20"/>
    </row>
    <row r="8" spans="2:14" ht="13.8">
      <c r="B8" s="43">
        <v>4</v>
      </c>
      <c r="C8" s="44" t="s">
        <v>60</v>
      </c>
      <c r="D8" s="54">
        <v>1</v>
      </c>
      <c r="E8" s="49">
        <f>+Vragenlijst!E57</f>
        <v>0</v>
      </c>
      <c r="F8" s="20"/>
    </row>
    <row r="9" spans="2:14" ht="14.4" thickBot="1">
      <c r="B9" s="45">
        <v>5</v>
      </c>
      <c r="C9" s="46" t="s">
        <v>92</v>
      </c>
      <c r="D9" s="55">
        <v>1</v>
      </c>
      <c r="E9" s="50">
        <f>+Vragenlijst!E62</f>
        <v>0</v>
      </c>
      <c r="F9" s="20"/>
      <c r="N9" s="37" t="s">
        <v>88</v>
      </c>
    </row>
    <row r="10" spans="2:14" ht="168.75" customHeight="1">
      <c r="B10">
        <v>4</v>
      </c>
      <c r="C10" s="19" t="s">
        <v>60</v>
      </c>
      <c r="D10" s="21">
        <v>100</v>
      </c>
      <c r="E10" s="21">
        <f>+Vragenlijst!E57*100</f>
        <v>0</v>
      </c>
      <c r="F10" s="20"/>
      <c r="N10" s="38" t="s">
        <v>74</v>
      </c>
    </row>
    <row r="11" spans="2:14" ht="13.8">
      <c r="B11">
        <v>5</v>
      </c>
      <c r="C11" s="19" t="s">
        <v>61</v>
      </c>
      <c r="D11" s="21">
        <v>100</v>
      </c>
      <c r="E11" s="21">
        <f>+Vragenlijst!E62*100</f>
        <v>0</v>
      </c>
      <c r="F11" s="20"/>
    </row>
    <row r="12" spans="2:14" ht="13.8">
      <c r="D12" s="20"/>
      <c r="E12" s="20"/>
      <c r="F12" s="20"/>
      <c r="N12" s="37" t="s">
        <v>89</v>
      </c>
    </row>
    <row r="13" spans="2:14" ht="88.8">
      <c r="C13" s="19"/>
      <c r="D13" s="20"/>
      <c r="E13" s="20"/>
      <c r="F13" s="20"/>
      <c r="N13" s="38" t="s">
        <v>75</v>
      </c>
    </row>
    <row r="15" spans="2:14">
      <c r="N15" s="37" t="s">
        <v>90</v>
      </c>
    </row>
    <row r="16" spans="2:14" ht="156.75" customHeight="1">
      <c r="N16" s="38" t="s">
        <v>76</v>
      </c>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43EC-6A33-4814-8A24-DAAFB5A7E9D0}">
  <dimension ref="B1:B26"/>
  <sheetViews>
    <sheetView workbookViewId="0">
      <selection activeCell="A4" sqref="A4"/>
    </sheetView>
  </sheetViews>
  <sheetFormatPr defaultRowHeight="13.2"/>
  <cols>
    <col min="1" max="1" width="8.33203125" customWidth="1"/>
    <col min="2" max="2" width="82.109375" style="59" customWidth="1"/>
    <col min="3" max="3" width="6" customWidth="1"/>
  </cols>
  <sheetData>
    <row r="1" spans="2:2" ht="13.8" thickBot="1"/>
    <row r="2" spans="2:2" ht="13.8" thickBot="1">
      <c r="B2" s="106" t="s">
        <v>146</v>
      </c>
    </row>
    <row r="4" spans="2:2">
      <c r="B4" s="61"/>
    </row>
    <row r="5" spans="2:2" ht="37.799999999999997">
      <c r="B5" s="61" t="s">
        <v>160</v>
      </c>
    </row>
    <row r="6" spans="2:2" ht="63">
      <c r="B6" s="61" t="s">
        <v>161</v>
      </c>
    </row>
    <row r="7" spans="2:2" ht="37.799999999999997">
      <c r="B7" s="61" t="s">
        <v>147</v>
      </c>
    </row>
    <row r="8" spans="2:2">
      <c r="B8" s="61"/>
    </row>
    <row r="9" spans="2:2" ht="88.2">
      <c r="B9" s="79" t="s">
        <v>148</v>
      </c>
    </row>
    <row r="10" spans="2:2" ht="50.4">
      <c r="B10" s="61" t="s">
        <v>149</v>
      </c>
    </row>
    <row r="11" spans="2:2">
      <c r="B11" s="61"/>
    </row>
    <row r="12" spans="2:2">
      <c r="B12" s="61" t="s">
        <v>150</v>
      </c>
    </row>
    <row r="13" spans="2:2">
      <c r="B13" s="80" t="s">
        <v>151</v>
      </c>
    </row>
    <row r="14" spans="2:2">
      <c r="B14" s="80" t="s">
        <v>152</v>
      </c>
    </row>
    <row r="15" spans="2:2">
      <c r="B15" s="80" t="s">
        <v>153</v>
      </c>
    </row>
    <row r="16" spans="2:2">
      <c r="B16" s="80" t="s">
        <v>154</v>
      </c>
    </row>
    <row r="17" spans="2:2">
      <c r="B17" s="61"/>
    </row>
    <row r="18" spans="2:2">
      <c r="B18" s="81" t="s">
        <v>155</v>
      </c>
    </row>
    <row r="19" spans="2:2" ht="50.4">
      <c r="B19" s="61" t="s">
        <v>156</v>
      </c>
    </row>
    <row r="20" spans="2:2">
      <c r="B20" s="61"/>
    </row>
    <row r="21" spans="2:2">
      <c r="B21" s="81" t="s">
        <v>157</v>
      </c>
    </row>
    <row r="22" spans="2:2" ht="37.799999999999997">
      <c r="B22" s="61" t="s">
        <v>158</v>
      </c>
    </row>
    <row r="24" spans="2:2" ht="50.4">
      <c r="B24" s="61" t="s">
        <v>159</v>
      </c>
    </row>
    <row r="26" spans="2:2">
      <c r="B26" s="6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96C0-8BB2-43D3-9EBF-1A11DE9E8177}">
  <dimension ref="B3:F23"/>
  <sheetViews>
    <sheetView workbookViewId="0">
      <selection activeCell="B5" sqref="B5"/>
    </sheetView>
  </sheetViews>
  <sheetFormatPr defaultRowHeight="13.2"/>
  <cols>
    <col min="1" max="1" width="12.33203125" customWidth="1"/>
    <col min="2" max="2" width="89.33203125" customWidth="1"/>
    <col min="4" max="4" width="7.109375" customWidth="1"/>
    <col min="5" max="5" width="27.88671875" customWidth="1"/>
    <col min="6" max="6" width="24.5546875" customWidth="1"/>
  </cols>
  <sheetData>
    <row r="3" spans="2:6">
      <c r="D3" s="78"/>
    </row>
    <row r="4" spans="2:6" ht="13.8" thickBot="1"/>
    <row r="5" spans="2:6" ht="13.8" thickBot="1">
      <c r="B5" s="105" t="s">
        <v>162</v>
      </c>
      <c r="D5" s="78"/>
    </row>
    <row r="6" spans="2:6" ht="100.8">
      <c r="B6" s="61" t="s">
        <v>182</v>
      </c>
    </row>
    <row r="7" spans="2:6" ht="58.5" customHeight="1">
      <c r="B7" s="61" t="s">
        <v>163</v>
      </c>
    </row>
    <row r="8" spans="2:6">
      <c r="B8" s="61" t="s">
        <v>164</v>
      </c>
    </row>
    <row r="9" spans="2:6" ht="13.8" thickBot="1">
      <c r="B9" s="61" t="s">
        <v>183</v>
      </c>
      <c r="D9" s="78"/>
    </row>
    <row r="10" spans="2:6" ht="25.5" customHeight="1">
      <c r="D10" s="111"/>
      <c r="E10" s="82" t="s">
        <v>165</v>
      </c>
      <c r="F10" s="111" t="s">
        <v>167</v>
      </c>
    </row>
    <row r="11" spans="2:6" ht="21.75" customHeight="1" thickBot="1">
      <c r="D11" s="112"/>
      <c r="E11" s="83" t="s">
        <v>166</v>
      </c>
      <c r="F11" s="112"/>
    </row>
    <row r="12" spans="2:6" ht="57.75" customHeight="1" thickBot="1">
      <c r="D12" s="86">
        <v>1</v>
      </c>
      <c r="E12" s="84" t="s">
        <v>168</v>
      </c>
      <c r="F12" s="108" t="s">
        <v>169</v>
      </c>
    </row>
    <row r="13" spans="2:6" ht="36" customHeight="1" thickBot="1">
      <c r="D13" s="86">
        <v>2</v>
      </c>
      <c r="E13" s="84" t="s">
        <v>170</v>
      </c>
      <c r="F13" s="109"/>
    </row>
    <row r="14" spans="2:6" ht="53.25" customHeight="1" thickBot="1">
      <c r="D14" s="86">
        <v>3</v>
      </c>
      <c r="E14" s="84" t="s">
        <v>171</v>
      </c>
      <c r="F14" s="110"/>
    </row>
    <row r="15" spans="2:6" ht="51" customHeight="1">
      <c r="D15" s="108">
        <v>4</v>
      </c>
      <c r="E15" s="113" t="s">
        <v>172</v>
      </c>
      <c r="F15" s="108" t="s">
        <v>173</v>
      </c>
    </row>
    <row r="16" spans="2:6" ht="5.25" customHeight="1" thickBot="1">
      <c r="D16" s="110"/>
      <c r="E16" s="114"/>
      <c r="F16" s="109"/>
    </row>
    <row r="17" spans="4:6" ht="34.799999999999997" thickBot="1">
      <c r="D17" s="86">
        <v>5</v>
      </c>
      <c r="E17" s="84" t="s">
        <v>174</v>
      </c>
      <c r="F17" s="110"/>
    </row>
    <row r="18" spans="4:6" ht="52.5" customHeight="1">
      <c r="D18" s="108">
        <v>6</v>
      </c>
      <c r="E18" s="113" t="s">
        <v>175</v>
      </c>
      <c r="F18" s="108" t="s">
        <v>176</v>
      </c>
    </row>
    <row r="19" spans="4:6" ht="13.8" thickBot="1">
      <c r="D19" s="110"/>
      <c r="E19" s="114"/>
      <c r="F19" s="109"/>
    </row>
    <row r="20" spans="4:6" ht="39" customHeight="1" thickBot="1">
      <c r="D20" s="86">
        <v>7</v>
      </c>
      <c r="E20" s="84" t="s">
        <v>177</v>
      </c>
      <c r="F20" s="110"/>
    </row>
    <row r="21" spans="4:6" ht="46.2" thickBot="1">
      <c r="D21" s="86">
        <v>8</v>
      </c>
      <c r="E21" s="84" t="s">
        <v>178</v>
      </c>
      <c r="F21" s="85" t="s">
        <v>179</v>
      </c>
    </row>
    <row r="22" spans="4:6" ht="69" customHeight="1" thickBot="1">
      <c r="D22" s="86">
        <v>9</v>
      </c>
      <c r="E22" s="84" t="s">
        <v>180</v>
      </c>
      <c r="F22" s="85" t="s">
        <v>181</v>
      </c>
    </row>
    <row r="23" spans="4:6">
      <c r="D23" s="78"/>
    </row>
  </sheetData>
  <mergeCells count="9">
    <mergeCell ref="F12:F14"/>
    <mergeCell ref="F15:F17"/>
    <mergeCell ref="F18:F20"/>
    <mergeCell ref="D10:D11"/>
    <mergeCell ref="F10:F11"/>
    <mergeCell ref="D15:D16"/>
    <mergeCell ref="E15:E16"/>
    <mergeCell ref="D18:D19"/>
    <mergeCell ref="E18:E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ECDF5-3F4E-4B15-A161-6DE45CB8ACFA}">
  <dimension ref="B2:K42"/>
  <sheetViews>
    <sheetView topLeftCell="A25" workbookViewId="0">
      <selection activeCell="B6" sqref="B6"/>
    </sheetView>
  </sheetViews>
  <sheetFormatPr defaultRowHeight="13.2"/>
  <cols>
    <col min="1" max="1" width="4.109375" customWidth="1"/>
    <col min="2" max="2" width="98.6640625" style="59" customWidth="1"/>
    <col min="3" max="3" width="6.44140625" customWidth="1"/>
    <col min="4" max="4" width="8.88671875" customWidth="1"/>
    <col min="5" max="5" width="17.5546875" customWidth="1"/>
    <col min="6" max="6" width="15.44140625" customWidth="1"/>
    <col min="7" max="7" width="13.44140625" customWidth="1"/>
    <col min="9" max="9" width="11.6640625" customWidth="1"/>
    <col min="10" max="10" width="12.109375" customWidth="1"/>
    <col min="11" max="11" width="10.5546875" customWidth="1"/>
  </cols>
  <sheetData>
    <row r="2" spans="2:4" ht="13.8" thickBot="1"/>
    <row r="3" spans="2:4" ht="13.8" thickBot="1">
      <c r="B3" s="60" t="s">
        <v>102</v>
      </c>
    </row>
    <row r="4" spans="2:4">
      <c r="B4" s="61"/>
    </row>
    <row r="5" spans="2:4" ht="63">
      <c r="B5" s="61" t="s">
        <v>103</v>
      </c>
    </row>
    <row r="6" spans="2:4" ht="50.4">
      <c r="B6" s="61" t="s">
        <v>104</v>
      </c>
    </row>
    <row r="7" spans="2:4">
      <c r="B7" s="61"/>
    </row>
    <row r="8" spans="2:4" ht="63">
      <c r="B8" s="62" t="s">
        <v>105</v>
      </c>
    </row>
    <row r="9" spans="2:4" ht="12.6" customHeight="1">
      <c r="B9" s="63"/>
      <c r="D9" s="64" t="s">
        <v>106</v>
      </c>
    </row>
    <row r="10" spans="2:4" ht="50.4">
      <c r="B10" s="62" t="s">
        <v>107</v>
      </c>
    </row>
    <row r="11" spans="2:4" ht="37.799999999999997">
      <c r="B11" s="62" t="s">
        <v>108</v>
      </c>
    </row>
    <row r="12" spans="2:4" ht="25.2">
      <c r="B12" s="62" t="s">
        <v>109</v>
      </c>
    </row>
    <row r="13" spans="2:4">
      <c r="B13" s="62" t="s">
        <v>110</v>
      </c>
    </row>
    <row r="14" spans="2:4">
      <c r="B14" s="62" t="s">
        <v>111</v>
      </c>
    </row>
    <row r="15" spans="2:4">
      <c r="B15" s="62" t="s">
        <v>112</v>
      </c>
    </row>
    <row r="16" spans="2:4">
      <c r="B16" s="62" t="s">
        <v>113</v>
      </c>
    </row>
    <row r="17" spans="2:7">
      <c r="B17" s="62"/>
    </row>
    <row r="18" spans="2:7" ht="50.4">
      <c r="B18" s="62" t="s">
        <v>114</v>
      </c>
    </row>
    <row r="19" spans="2:7" ht="37.799999999999997">
      <c r="B19" s="62" t="s">
        <v>115</v>
      </c>
    </row>
    <row r="20" spans="2:7" ht="50.4">
      <c r="B20" s="62" t="s">
        <v>116</v>
      </c>
    </row>
    <row r="21" spans="2:7" ht="37.799999999999997">
      <c r="B21" s="62" t="s">
        <v>117</v>
      </c>
    </row>
    <row r="22" spans="2:7" ht="25.8" thickBot="1">
      <c r="B22" s="62" t="s">
        <v>118</v>
      </c>
    </row>
    <row r="23" spans="2:7" ht="23.4" thickBot="1">
      <c r="B23" s="65"/>
      <c r="D23" s="66"/>
      <c r="E23" s="67" t="s">
        <v>119</v>
      </c>
      <c r="F23" s="67" t="s">
        <v>120</v>
      </c>
      <c r="G23" s="67" t="s">
        <v>121</v>
      </c>
    </row>
    <row r="24" spans="2:7" ht="14.4" thickBot="1">
      <c r="D24" s="68">
        <v>1</v>
      </c>
      <c r="E24" s="69" t="s">
        <v>122</v>
      </c>
      <c r="F24" s="69" t="s">
        <v>123</v>
      </c>
      <c r="G24" s="70"/>
    </row>
    <row r="25" spans="2:7" ht="34.799999999999997" thickBot="1">
      <c r="D25" s="68">
        <v>2</v>
      </c>
      <c r="E25" s="69" t="s">
        <v>124</v>
      </c>
      <c r="F25" s="69" t="s">
        <v>125</v>
      </c>
      <c r="G25" s="70" t="s">
        <v>126</v>
      </c>
    </row>
    <row r="26" spans="2:7" ht="14.4" thickBot="1">
      <c r="D26" s="68">
        <v>3</v>
      </c>
      <c r="E26" s="69" t="s">
        <v>127</v>
      </c>
      <c r="F26" s="69" t="s">
        <v>128</v>
      </c>
      <c r="G26" s="71"/>
    </row>
    <row r="27" spans="2:7" ht="14.4" thickBot="1">
      <c r="D27" s="68">
        <v>4</v>
      </c>
      <c r="E27" s="69" t="s">
        <v>129</v>
      </c>
      <c r="F27" s="69" t="s">
        <v>130</v>
      </c>
      <c r="G27" s="70"/>
    </row>
    <row r="28" spans="2:7" ht="23.4" thickBot="1">
      <c r="D28" s="68">
        <v>5</v>
      </c>
      <c r="E28" s="69" t="s">
        <v>131</v>
      </c>
      <c r="F28" s="69" t="s">
        <v>132</v>
      </c>
      <c r="G28" s="70" t="s">
        <v>133</v>
      </c>
    </row>
    <row r="29" spans="2:7" ht="23.4" thickBot="1">
      <c r="D29" s="68">
        <v>6</v>
      </c>
      <c r="E29" s="69" t="s">
        <v>134</v>
      </c>
      <c r="F29" s="69" t="s">
        <v>135</v>
      </c>
      <c r="G29" s="71"/>
    </row>
    <row r="30" spans="2:7">
      <c r="D30" t="s">
        <v>136</v>
      </c>
    </row>
    <row r="32" spans="2:7" ht="13.8">
      <c r="B32" s="65"/>
    </row>
    <row r="33" spans="2:11" ht="51" thickBot="1">
      <c r="B33" s="62" t="s">
        <v>137</v>
      </c>
    </row>
    <row r="34" spans="2:11" ht="21" thickBot="1">
      <c r="B34" s="65"/>
      <c r="D34" s="72"/>
      <c r="E34" s="73" t="s">
        <v>138</v>
      </c>
      <c r="F34" s="73" t="s">
        <v>139</v>
      </c>
      <c r="G34" s="73" t="s">
        <v>140</v>
      </c>
      <c r="H34" s="73" t="s">
        <v>141</v>
      </c>
      <c r="I34" s="73" t="s">
        <v>142</v>
      </c>
      <c r="J34" s="73" t="s">
        <v>143</v>
      </c>
      <c r="K34" s="73" t="s">
        <v>144</v>
      </c>
    </row>
    <row r="35" spans="2:11" ht="14.4" thickBot="1">
      <c r="D35" s="74">
        <v>1</v>
      </c>
      <c r="E35" s="75"/>
      <c r="F35" s="75"/>
      <c r="G35" s="75"/>
      <c r="H35" s="75"/>
      <c r="I35" s="75"/>
      <c r="J35" s="75"/>
      <c r="K35" s="75"/>
    </row>
    <row r="36" spans="2:11" ht="14.4" thickBot="1">
      <c r="D36" s="74">
        <v>2</v>
      </c>
      <c r="E36" s="75"/>
      <c r="F36" s="75"/>
      <c r="G36" s="75"/>
      <c r="H36" s="75"/>
      <c r="I36" s="75"/>
      <c r="J36" s="75"/>
      <c r="K36" s="75"/>
    </row>
    <row r="37" spans="2:11" ht="14.4" thickBot="1">
      <c r="D37" s="74">
        <v>3</v>
      </c>
      <c r="E37" s="75"/>
      <c r="F37" s="75"/>
      <c r="G37" s="75"/>
      <c r="H37" s="75"/>
      <c r="I37" s="75"/>
      <c r="J37" s="75"/>
      <c r="K37" s="75"/>
    </row>
    <row r="38" spans="2:11" ht="14.4" thickBot="1">
      <c r="D38" s="76"/>
      <c r="E38" s="75"/>
      <c r="F38" s="75"/>
      <c r="G38" s="75"/>
      <c r="H38" s="75"/>
      <c r="I38" s="75"/>
      <c r="J38" s="75"/>
      <c r="K38" s="75"/>
    </row>
    <row r="39" spans="2:11">
      <c r="D39" t="s">
        <v>145</v>
      </c>
    </row>
    <row r="41" spans="2:11" ht="14.4">
      <c r="B41" s="77"/>
    </row>
    <row r="42" spans="2:11">
      <c r="B42" s="6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D8B98-CA5D-4902-A7BF-E87D48E42005}">
  <dimension ref="B1:D31"/>
  <sheetViews>
    <sheetView tabSelected="1" workbookViewId="0">
      <selection activeCell="B2" sqref="B2"/>
    </sheetView>
  </sheetViews>
  <sheetFormatPr defaultRowHeight="13.2"/>
  <cols>
    <col min="1" max="1" width="6.44140625" customWidth="1"/>
    <col min="2" max="2" width="91.5546875" customWidth="1"/>
    <col min="3" max="3" width="39.88671875" customWidth="1"/>
    <col min="4" max="4" width="42" customWidth="1"/>
  </cols>
  <sheetData>
    <row r="1" spans="2:4" ht="13.8" thickBot="1"/>
    <row r="2" spans="2:4" ht="13.8" thickBot="1">
      <c r="B2" s="104" t="s">
        <v>184</v>
      </c>
    </row>
    <row r="3" spans="2:4" ht="50.4">
      <c r="B3" s="61" t="s">
        <v>185</v>
      </c>
    </row>
    <row r="4" spans="2:4" ht="7.5" customHeight="1">
      <c r="B4" s="61"/>
    </row>
    <row r="5" spans="2:4" ht="75.599999999999994">
      <c r="B5" s="61" t="s">
        <v>186</v>
      </c>
    </row>
    <row r="6" spans="2:4" ht="6.75" customHeight="1">
      <c r="B6" s="61"/>
    </row>
    <row r="7" spans="2:4" ht="50.4">
      <c r="B7" s="61" t="s">
        <v>219</v>
      </c>
    </row>
    <row r="10" spans="2:4" ht="15" thickBot="1">
      <c r="C10" s="87"/>
    </row>
    <row r="11" spans="2:4" ht="14.4">
      <c r="C11" s="88" t="s">
        <v>187</v>
      </c>
      <c r="D11" s="92" t="s">
        <v>195</v>
      </c>
    </row>
    <row r="12" spans="2:4">
      <c r="C12" s="89"/>
      <c r="D12" s="93"/>
    </row>
    <row r="13" spans="2:4" ht="36">
      <c r="C13" s="90" t="s">
        <v>188</v>
      </c>
      <c r="D13" s="94" t="s">
        <v>196</v>
      </c>
    </row>
    <row r="14" spans="2:4" ht="24">
      <c r="C14" s="90" t="s">
        <v>189</v>
      </c>
      <c r="D14" s="94" t="s">
        <v>197</v>
      </c>
    </row>
    <row r="15" spans="2:4" ht="24">
      <c r="C15" s="90" t="s">
        <v>190</v>
      </c>
      <c r="D15" s="94" t="s">
        <v>198</v>
      </c>
    </row>
    <row r="16" spans="2:4" ht="24">
      <c r="C16" s="90" t="s">
        <v>191</v>
      </c>
      <c r="D16" s="94" t="s">
        <v>199</v>
      </c>
    </row>
    <row r="17" spans="3:4" ht="36">
      <c r="C17" s="90" t="s">
        <v>192</v>
      </c>
      <c r="D17" s="94" t="s">
        <v>200</v>
      </c>
    </row>
    <row r="18" spans="3:4" ht="24">
      <c r="C18" s="90" t="s">
        <v>193</v>
      </c>
      <c r="D18" s="94" t="s">
        <v>201</v>
      </c>
    </row>
    <row r="19" spans="3:4">
      <c r="C19" s="90"/>
      <c r="D19" s="94"/>
    </row>
    <row r="20" spans="3:4" ht="24.6" thickBot="1">
      <c r="C20" s="91" t="s">
        <v>194</v>
      </c>
      <c r="D20" s="95" t="s">
        <v>202</v>
      </c>
    </row>
    <row r="21" spans="3:4" ht="14.4">
      <c r="C21" s="100" t="s">
        <v>203</v>
      </c>
      <c r="D21" s="96" t="s">
        <v>211</v>
      </c>
    </row>
    <row r="22" spans="3:4">
      <c r="C22" s="101"/>
      <c r="D22" s="97"/>
    </row>
    <row r="23" spans="3:4">
      <c r="C23" s="102" t="s">
        <v>204</v>
      </c>
      <c r="D23" s="98" t="s">
        <v>212</v>
      </c>
    </row>
    <row r="24" spans="3:4" ht="24">
      <c r="C24" s="102" t="s">
        <v>205</v>
      </c>
      <c r="D24" s="98" t="s">
        <v>213</v>
      </c>
    </row>
    <row r="25" spans="3:4">
      <c r="C25" s="102" t="s">
        <v>206</v>
      </c>
      <c r="D25" s="98" t="s">
        <v>214</v>
      </c>
    </row>
    <row r="26" spans="3:4" ht="36">
      <c r="C26" s="102" t="s">
        <v>207</v>
      </c>
      <c r="D26" s="98" t="s">
        <v>215</v>
      </c>
    </row>
    <row r="27" spans="3:4" ht="24">
      <c r="C27" s="102" t="s">
        <v>208</v>
      </c>
      <c r="D27" s="98" t="s">
        <v>216</v>
      </c>
    </row>
    <row r="28" spans="3:4">
      <c r="C28" s="102" t="s">
        <v>209</v>
      </c>
      <c r="D28" s="98" t="s">
        <v>217</v>
      </c>
    </row>
    <row r="29" spans="3:4">
      <c r="C29" s="102"/>
      <c r="D29" s="98"/>
    </row>
    <row r="30" spans="3:4" ht="36.6" thickBot="1">
      <c r="C30" s="103" t="s">
        <v>210</v>
      </c>
      <c r="D30" s="99" t="s">
        <v>218</v>
      </c>
    </row>
    <row r="31" spans="3:4" ht="14.4">
      <c r="C31" s="8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Opening</vt:lpstr>
      <vt:lpstr>Vragenlijst</vt:lpstr>
      <vt:lpstr>Resultaat projectcomplexiteit</vt:lpstr>
      <vt:lpstr>Innovatie</vt:lpstr>
      <vt:lpstr>Techniek</vt:lpstr>
      <vt:lpstr>Omgeving</vt:lpstr>
      <vt:lpstr>Situatie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 M.L. de (Maarten)</dc:creator>
  <cp:lastModifiedBy>René Pennings</cp:lastModifiedBy>
  <dcterms:created xsi:type="dcterms:W3CDTF">2019-08-29T07:09:26Z</dcterms:created>
  <dcterms:modified xsi:type="dcterms:W3CDTF">2022-08-01T12:33:19Z</dcterms:modified>
</cp:coreProperties>
</file>